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rt Here-Instructions" sheetId="1" r:id="rId4"/>
    <sheet state="visible" name="CSP - Budget" sheetId="2" r:id="rId5"/>
    <sheet state="hidden" name="Object Codes" sheetId="3" r:id="rId6"/>
  </sheets>
  <definedNames/>
  <calcPr/>
  <extLst>
    <ext uri="GoogleSheetsCustomDataVersion2">
      <go:sheetsCustomData xmlns:go="http://customooxmlschemas.google.com/" r:id="rId7" roundtripDataChecksum="HdFcBw2i36ib+KArdXQWwOOiC4LxNhGwpT2tPVBCTyA="/>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D4">
      <text>
        <t xml:space="preserve">First day of the award, planning phase begins.
======</t>
      </text>
    </comment>
    <comment authorId="0" ref="E4">
      <text>
        <t xml:space="preserve">Federal Fiscal Year Begins
======</t>
      </text>
    </comment>
    <comment authorId="0" ref="F4">
      <text>
        <t xml:space="preserve">Implementation Period Begins; First day of school
======</t>
      </text>
    </comment>
    <comment authorId="0" ref="G4">
      <text>
        <t xml:space="preserve">Federal Fiscal Year Begins
======</t>
      </text>
    </comment>
    <comment authorId="0" ref="H4">
      <text>
        <t xml:space="preserve">Federal Fiscal Year Begins
======</t>
      </text>
    </comment>
    <comment authorId="0" ref="D5">
      <text>
        <t xml:space="preserve">Federal Fiscal Yearend
======</t>
      </text>
    </comment>
    <comment authorId="0" ref="E5">
      <text>
        <t xml:space="preserve">Planning Period Ends
======</t>
      </text>
    </comment>
    <comment authorId="0" ref="F5">
      <text>
        <t xml:space="preserve">Federal Fiscal Yearend
======</t>
      </text>
    </comment>
    <comment authorId="0" ref="G5">
      <text>
        <t xml:space="preserve">Federal Fiscal Yearend
======</t>
      </text>
    </comment>
    <comment authorId="0" ref="H5">
      <text>
        <t xml:space="preserve">Implementation Period Ends; End of CSP Grant
======</t>
      </text>
    </comment>
  </commentList>
</comments>
</file>

<file path=xl/sharedStrings.xml><?xml version="1.0" encoding="utf-8"?>
<sst xmlns="http://schemas.openxmlformats.org/spreadsheetml/2006/main" count="218" uniqueCount="169">
  <si>
    <t>Utah - Charter Schools Program</t>
  </si>
  <si>
    <t>Enter School Name:</t>
  </si>
  <si>
    <t>--&gt;</t>
  </si>
  <si>
    <t>Enter Subgrant Type:</t>
  </si>
  <si>
    <t>Prepared by:</t>
  </si>
  <si>
    <t>First Day of School</t>
  </si>
  <si>
    <t>Budget Completion Instructions:</t>
  </si>
  <si>
    <t>Select the Object Code for each line item to identify the specific category the expenditure is related. 
Split the cost of items that have mulitple object codes, e.g. installation of equipment is coded to contractual or conference registration is contractual, however, airfare and hotel are coded to travel.</t>
  </si>
  <si>
    <t xml:space="preserve">The applicants must provide “expense assumptions” for each budget line items . 
The template includes planning and implementation periods and the Federal Fiscal Years (FFY). 
For each line item provide the corresponding project goal or objective.
</t>
  </si>
  <si>
    <t>Allowable Use of CSP Funds:</t>
  </si>
  <si>
    <t>ESEA 4303(h)(1)-(6)</t>
  </si>
  <si>
    <t>i.</t>
  </si>
  <si>
    <t>Preparing teachers, school leaders, and specialized instructional support personnel, including paying the costs associated with providing professional development.</t>
  </si>
  <si>
    <t>ii.</t>
  </si>
  <si>
    <r>
      <rPr>
        <rFont val="Calibri"/>
        <color theme="1"/>
        <sz val="11.0"/>
      </rPr>
      <t xml:space="preserve">Hiring and compensating teachers, school leaders and specialized instructional support personnel, during the eligible applicant’s </t>
    </r>
    <r>
      <rPr>
        <rFont val="Calibri"/>
        <b/>
        <color theme="1"/>
        <sz val="11.0"/>
      </rPr>
      <t xml:space="preserve">planning period. </t>
    </r>
  </si>
  <si>
    <t>iii.</t>
  </si>
  <si>
    <t xml:space="preserve">Acquiring supplies, training, equipment (including technology), and educational materials (including developing and acquiring instructional materials). </t>
  </si>
  <si>
    <t>iv.</t>
  </si>
  <si>
    <t xml:space="preserve">Carrying out necessary renovations to ensure that a new school building complies with applicable statutes and regulations, and minor facilities repairs (excluding construction). </t>
  </si>
  <si>
    <t>v.</t>
  </si>
  <si>
    <t xml:space="preserve">Providing one-time, startup costs associated with providing transportation to students to and from the charter school. </t>
  </si>
  <si>
    <t>vi.</t>
  </si>
  <si>
    <t xml:space="preserve">Carrying out community engagement activities, which may include paying the cost of student and staff recruitment. </t>
  </si>
  <si>
    <t>vii.</t>
  </si>
  <si>
    <t xml:space="preserve">Providing for other appropriate, non-sustained costs related to the activities described in (i-vi above) when such costs cannot be met from other sources. </t>
  </si>
  <si>
    <t>Planning Budget Completion Instructions:</t>
  </si>
  <si>
    <t>Grant funds are intended to provide support for planning activities associated with opening a charter school. These activities typically include:</t>
  </si>
  <si>
    <t>Procure equipment/supplies/materials (furniture, technology, curriculum, school bus)</t>
  </si>
  <si>
    <t>Community Outreach and Engagement - Procure recruitment materials and services</t>
  </si>
  <si>
    <t>Salaries for teachers, school leaders, and specialized instructional support personnel</t>
  </si>
  <si>
    <t xml:space="preserve">Secure school or office space (rent) </t>
  </si>
  <si>
    <t>Facility costs to meet code and minor repairs.</t>
  </si>
  <si>
    <t>Prepare space for learning (wiring, etc.)</t>
  </si>
  <si>
    <t>Obtain legal services, audit or financial services</t>
  </si>
  <si>
    <t xml:space="preserve">Professional Development for staff/board of trustees - travel, lodging, and training/event registration </t>
  </si>
  <si>
    <t xml:space="preserve">Instruction and curriculum development </t>
  </si>
  <si>
    <t xml:space="preserve">Other initial operational costs that cannot be met from state or local sources </t>
  </si>
  <si>
    <t>Implementation Budget Completion Instructions:</t>
  </si>
  <si>
    <t xml:space="preserve">Grant funds are intended to provide support for the program design and initial implementation of charter schools.  These activities typically include: </t>
  </si>
  <si>
    <t xml:space="preserve">Professional Development </t>
  </si>
  <si>
    <t xml:space="preserve">Technology Support </t>
  </si>
  <si>
    <t xml:space="preserve">Purchased Professional &amp; Technical Services </t>
  </si>
  <si>
    <t xml:space="preserve">Other Purchased Services </t>
  </si>
  <si>
    <t>Supplies (new students) no ongoing costs</t>
  </si>
  <si>
    <t>Federal Fiscal Years:</t>
  </si>
  <si>
    <t>FFY26</t>
  </si>
  <si>
    <t>FFY27</t>
  </si>
  <si>
    <t>FFY28</t>
  </si>
  <si>
    <t>FFY29</t>
  </si>
  <si>
    <t>Months:</t>
  </si>
  <si>
    <t>School Opening Date</t>
  </si>
  <si>
    <t>&lt;--Note-this is the last possible date of spending - 24 months of "Implementation"</t>
  </si>
  <si>
    <r>
      <rPr>
        <rFont val="Calibri"/>
        <b/>
        <color rgb="FFFF0000"/>
        <sz val="11.0"/>
        <u/>
      </rPr>
      <t>School's Expense Assumption</t>
    </r>
    <r>
      <rPr>
        <rFont val="Calibri"/>
        <b/>
        <color rgb="FF1F3864"/>
        <sz val="11.0"/>
        <u/>
      </rPr>
      <t xml:space="preserve"> </t>
    </r>
    <r>
      <rPr>
        <rFont val="Calibri"/>
        <b/>
        <color rgb="FF1F3864"/>
        <sz val="11.0"/>
      </rPr>
      <t xml:space="preserve">
Provide a short description of the item or service and the calculation the school used to determe the total amount.
# of Units  *  Unit Cost  =  Total Amount</t>
    </r>
  </si>
  <si>
    <t>Indicate the corresponding Goal or Objective from the project narrative</t>
  </si>
  <si>
    <t>REIMBURSMENT REQUEST TRACKING</t>
  </si>
  <si>
    <t>APPROVED</t>
  </si>
  <si>
    <t>SPENT TO</t>
  </si>
  <si>
    <t>Planning</t>
  </si>
  <si>
    <t>Implementation</t>
  </si>
  <si>
    <t>Grand total</t>
  </si>
  <si>
    <t>BUDGET</t>
  </si>
  <si>
    <t>DATE</t>
  </si>
  <si>
    <t>REMAINING</t>
  </si>
  <si>
    <t>Line #
LN</t>
  </si>
  <si>
    <t>Budget Category</t>
  </si>
  <si>
    <t>Object Code</t>
  </si>
  <si>
    <t>Item/service description</t>
  </si>
  <si>
    <t># of Units</t>
  </si>
  <si>
    <t>Cost per Unit</t>
  </si>
  <si>
    <t>Total Cost</t>
  </si>
  <si>
    <t>EXAMPLE</t>
  </si>
  <si>
    <t>Student Supplies (notebooks, paper, pencils, etc.) 5 classes @ 30 students per class</t>
  </si>
  <si>
    <t>Provide tools and supplies to students to improve academic achievement in Math and ELA.</t>
  </si>
  <si>
    <t>Supplies</t>
  </si>
  <si>
    <t>610 General Supplies</t>
  </si>
  <si>
    <t>https://schools.utah.gov/financialoperations/reporting/chartofaccounts/fiscalyear2026/FY26%20-%20Chart%20of%20Accounts.pdf</t>
  </si>
  <si>
    <t>https://www.ecfr.gov/current/title-2/subtitle-A/chapter-II/part-200/subpart-E</t>
  </si>
  <si>
    <t xml:space="preserve">Object Code </t>
  </si>
  <si>
    <t>Description</t>
  </si>
  <si>
    <t>Uniform Guidance - Subpart E Cost Principles</t>
  </si>
  <si>
    <t>Personnel</t>
  </si>
  <si>
    <t>112 Salaries - Superintendent</t>
  </si>
  <si>
    <t>§ 200.430 Compensation—personal services. (a) General. Compensation for personal services includes all remuneration, paid currently or accrued, for services of employees rendered during the period of performance under the Federal award, including but not necessarily limited to wages and salaries.
refer to 2 CFR 200.430 for additional criteria</t>
  </si>
  <si>
    <t>113 Salaries - Assoc./Deputy/Asst. Superintendent</t>
  </si>
  <si>
    <t>114 Salaries - Business Administrator</t>
  </si>
  <si>
    <t>115 Salaries - Supervisors and Directors</t>
  </si>
  <si>
    <t>121 Salaries - Principals and Assistants</t>
  </si>
  <si>
    <t>131 Salaries - Teachers</t>
  </si>
  <si>
    <t>Salaries paid to licensed teachers, including those with provisional status.</t>
  </si>
  <si>
    <t>132 Salaries - Substitute Teachers</t>
  </si>
  <si>
    <t>151 Salaries - Professional Office Personnel</t>
  </si>
  <si>
    <t xml:space="preserve">Salaries paid to accounting, purchasing and other business service professional personnel. </t>
  </si>
  <si>
    <t>152 Salaries - Secretarial &amp; Clerical Personnel</t>
  </si>
  <si>
    <t>161 Salaries - Teacher Aides &amp; Para-Professionals</t>
  </si>
  <si>
    <t>162 Salaries - Media Personnel – Non-Licensed</t>
  </si>
  <si>
    <t>181 Salaries - Operation &amp; Maintenance Supervisors</t>
  </si>
  <si>
    <t xml:space="preserve">Salaries paid to a maintenance supervisor/director. </t>
  </si>
  <si>
    <t>182 Salaries - Custodial &amp; Maintenance Personnel</t>
  </si>
  <si>
    <t xml:space="preserve">Salaries paid to custodial and maintenance personnel. </t>
  </si>
  <si>
    <t>184 Salaries - Technology Personnel</t>
  </si>
  <si>
    <t>Fringe Benefits</t>
  </si>
  <si>
    <t>210 State Retirement</t>
  </si>
  <si>
    <t xml:space="preserve">Employer's share of the cost of the state retirement plan. (LEA 401(k) contributions to URS are coded here.) </t>
  </si>
  <si>
    <t>(a) General. Fringe benefits are allowances and services employers provide to their employees as compensation in addition to regular salaries and wages. Fringe benefits include, but are not limited to, the costs of leave, employee insurance, pensions, and unemployment benefits. Except as provided elsewhere in these principles, the costs of fringe benefits are allowable provided that the benefits are reasonable and are required by law, an organization-employee agreement, or an established policy of the recipient or subrecipient.
Refer to 2 CFR  200.431 for additional criteria</t>
  </si>
  <si>
    <t>220 Social Security Contributions</t>
  </si>
  <si>
    <t>221 FICA</t>
  </si>
  <si>
    <t>223 Medicare - Employer's Contribution</t>
  </si>
  <si>
    <t>230 Local Retirement</t>
  </si>
  <si>
    <t>240 Group Insurance</t>
  </si>
  <si>
    <t xml:space="preserve">Employer's share of the cost of any group insurance plan for both Licensed and Classified employees.   </t>
  </si>
  <si>
    <t>270 Workers' Compensation</t>
  </si>
  <si>
    <t xml:space="preserve">Amounts paid by the LEA on behalf of employees for Industrial Insurance.   </t>
  </si>
  <si>
    <t>280 Unemployment Insurance</t>
  </si>
  <si>
    <t xml:space="preserve">Unemployment compensation taxes paid by the LEA on behalf of employees. </t>
  </si>
  <si>
    <t>Contractual</t>
  </si>
  <si>
    <t>315 Management Consultants</t>
  </si>
  <si>
    <t xml:space="preserve">Money paid to an individual or firm to study and evaluate the activities of the school system. </t>
  </si>
  <si>
    <t>§ 200.459 Professional service costs. 2 CFR 200.459 (a) Costs of professional and consultant services rendered by persons who are members of a particular profession or possess a special skill and who are not officers or employees of the recipient or subrecipient are allowable, subject to paragraphs (b) and (c) of this section when reasonable in relation to the services rendered and when not contingent upon recovery of the costs from the Federal Government.</t>
  </si>
  <si>
    <t>320 Professional - Educational Services</t>
  </si>
  <si>
    <t xml:space="preserve">Services in support of the instructional program and its administration. Included would be curriculum improvement services, counseling and guidance services, library and media support and contracted instructional services. </t>
  </si>
  <si>
    <t>330 Employee Training and Development</t>
  </si>
  <si>
    <t xml:space="preserve">Services supporting the professional and technical development of school district personnel, including instructional, administrative, and service employees. Included are course registration fees (that are not tuition reimbursement), charges from external vendors to conduct training courses (at either school district facilities or off-site), and other expenditures associated with training or professional development by third-party vendors including conference or workshop registration fees associated with conferences or workshops </t>
  </si>
  <si>
    <t>§ 200.473 Training and education costs. The cost of training and education provided for employee development is allowable.</t>
  </si>
  <si>
    <t>340 Other Contracted Professional Services</t>
  </si>
  <si>
    <t xml:space="preserve">Professional services other than educational in support of the operation of the LEA. </t>
  </si>
  <si>
    <t>345 Audit, Accounting, &amp; Other Business-type Services</t>
  </si>
  <si>
    <t>§ 200.425 Audit services. (a) A reasonably proportionate share of the costs of audits required by and performed in accordance with the Single Audit Act Amendments of 1996 (31 U.S.C. 7501-7507), and the requirements of this part are allowable. However, the following audit costs are unallowable: (1) Any costs when audits required by the Single Audit Act and subpart F of this part have not been conducted, or have been conducted but not in accordance with the requirements; and (2) Except as provided for in paragraph (c) of this section, any costs of auditing a non-Federal entity that is exempted from having an audit conducted under the Single Audit Act and subpart F of this part because its expenditures under Federal awards are less than $1,000,000 during its fiscal year.”</t>
  </si>
  <si>
    <t>349 Purchased Legal Services</t>
  </si>
  <si>
    <t>350 Technical Services</t>
  </si>
  <si>
    <t xml:space="preserve">Contracted services to the LEA which are not regarded as professional but require basic scientific knowledge and/or manual skills. Included are data processing services, system analysts, purchasing and warehousing services, graphic arts etc. </t>
  </si>
  <si>
    <t>430 Repairs &amp; Maintenance Services</t>
  </si>
  <si>
    <t xml:space="preserve">Expenditures for repairs and maintenance services not provided directly by school district personnel </t>
  </si>
  <si>
    <t>441 Rental of Land &amp; Buildings</t>
  </si>
  <si>
    <t>Costs for temporary and long-term renting or leasing of land and buildings</t>
  </si>
  <si>
    <t>540 Advertising</t>
  </si>
  <si>
    <t xml:space="preserve">Expenditures for printed announcements in professional periodicals and newspapers or announcements broadcast by radio and television networks. These expenditures include advertising for such purposes as personnel recruitment, bond sales, used equipment sales, property sales, etc. (Costs for professional fees for advertising or public relation services are charged to Object 340.) </t>
  </si>
  <si>
    <t>550 Printing and Binding</t>
  </si>
  <si>
    <t xml:space="preserve">Expenditures for job printing and binding usually according to specifications of the LEA. This includes the designing and printing of forms and posters as well as printing and binding of LEA publications. (Pre-printed standard forms are recorded under Object 610.) </t>
  </si>
  <si>
    <t>Travel</t>
  </si>
  <si>
    <t>580 Staff Travel/Per Diem</t>
  </si>
  <si>
    <t xml:space="preserve">Expenditures for transportation, meals, hotel, conference registration, and other expenses associated with overnight staff travel for the LEA. Includes payments for per-diem in lieu of reimbursements for staff travel costs.   </t>
  </si>
  <si>
    <t xml:space="preserve">Expenditures for all supplies for the operation of an LEA, including freight. </t>
  </si>
  <si>
    <t>2 CFR 200.1 Supply means all tangible personal property other than those described in the equipment definition. A computing device is a supply if the acquisition cost is below the lesser of the capitalization level established by the recipient or subrecipient for financial statement purposes or $10,000, regardless of the length of its useful life. See this section's definitions of computing devices and equipment. 
Computing devices means machines that acquire, store, analyze, process, and publish data and other information electronically, including accessories (or “peripherals”) for printing, transmitting and receiving, or storing electronic information. 
Information technology systems means computing devices, ancillary equipment, software, firmware, and related procedures, services (including support services), and resources.</t>
  </si>
  <si>
    <t>640 Books and Periodicals</t>
  </si>
  <si>
    <t>Expenditures for books, textbooks, and periodicals, whether in physical or electronic form, prescribed and available for general use by students, including any reference books. Includes workbooks or other organized systems or learning packages which constitute the instructional vehicle for a given course, subject, or grade level or a significant portion of a given course, subject, or grade level. This category also includes the cost of textbook binding or repairs, as well as textbooks which are purchased to be resold or rented. Includes expenditures for purchases of library books, whether in physical or electronic form, which are those books provided for enrichment, extension, or study in depth. They may be general or specialized in nature. These are books purchased for general use and not primarily for use in certain classes, grades, or other particular student groups. They include reference sets and dictionaries. Also recorded here are costs of binding or other repairs to school library books. If an LEA wishes to track these separately, use the following codes: 641, 642, 644</t>
  </si>
  <si>
    <t>641 Textbooks</t>
  </si>
  <si>
    <t>642 eTextbooks / Online Curriculum or Subscriptions</t>
  </si>
  <si>
    <t>644 Library Books</t>
  </si>
  <si>
    <t>650 Supplies – Technology Related</t>
  </si>
  <si>
    <t xml:space="preserve">Includes supplies that are typically used in conjunction with technology-related hardware or software. Examples include CDs, flash or jump drives, cables, and monitor stands. Also includes E-readers, iPads, computers, etc. that individually cost less than either the amount established by an LEA as their capitalization threshold, or $5,000, whichever is lower. </t>
  </si>
  <si>
    <t>670 Software</t>
  </si>
  <si>
    <t xml:space="preserve">This includes software purchases that are less than the LEAs established capitalization threshold, or $5,000, whichever is lower. </t>
  </si>
  <si>
    <t>Equipment</t>
  </si>
  <si>
    <t>730 Equipment</t>
  </si>
  <si>
    <t xml:space="preserve">Expenditures for initial, additional, and replacement items of equipment, such as machinery, furniture and fixtures, and vehicles.  </t>
  </si>
  <si>
    <t>2 CFR 200.1 Equipment means tangible personal property (including information technology systems) having a useful life of more than one year and a per-unit acquisition cost that equals or exceeds the lesser of the capitalization level established by the recipient or subrecipient for financial statement purposes, or $10,000. 
See the definitions of capital assets, computing devices, general purpose equipment, information technology systems, special purpose equipment, and supplies in this section.</t>
  </si>
  <si>
    <t>731 Machinery</t>
  </si>
  <si>
    <t xml:space="preserve"> Expenditures for equipment usually composed of a complex combination of parts (excluding vehicles). Examples are lathes, drill presses, and printing presses. </t>
  </si>
  <si>
    <t>732 School Buses</t>
  </si>
  <si>
    <t>733 Furniture and Fixtures</t>
  </si>
  <si>
    <t>Expenditures for equipment used for sitting, as a support for writing and work activities, and as storage space for material items.</t>
  </si>
  <si>
    <t>734 Technology Related Hardware</t>
  </si>
  <si>
    <t xml:space="preserve">Expenditures for technology-related equipment and technology infrastructure. These costs include those associated with the purchase of network equipment, servers, PCs, printers, other peripherals, and devices. Technology related supplies should be coded to object code 650, Supplies—Technology Related. </t>
  </si>
  <si>
    <t>735 Non-Bus Vehicles</t>
  </si>
  <si>
    <t>Expenditures for equipment used to transport persons or objects. Examples are automobiles, trucks, buses, station wagons, and vans.</t>
  </si>
  <si>
    <t>736 Technology Software</t>
  </si>
  <si>
    <t>Expenditures for purchased software used for educational or administrative purposes that exceed the capitalization threshold. Expenditures for software that meet the standards for classification as a supply should be coded to object code 650, Supplies—Technology Related.</t>
  </si>
  <si>
    <t>739 Other Equipment</t>
  </si>
  <si>
    <t>Expenditures for all other equipment not classified elsewhere</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</si>
</sst>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_(* #,##0.0_);_(* \(#,##0.0\);_(* &quot;-&quot;??_);_(@_)"/>
    <numFmt numFmtId="165" formatCode="_(* #,##0.00_);_(* \(#,##0.00\);_(* &quot;-&quot;??.00_);_(@_)"/>
    <numFmt numFmtId="166" formatCode="m/d/yyyy"/>
    <numFmt numFmtId="167" formatCode="M/d/yyyy"/>
    <numFmt numFmtId="168" formatCode="&quot;$&quot;#,##0"/>
    <numFmt numFmtId="169" formatCode="_(&quot;$&quot;* #,##0.00_);_(&quot;$&quot;* \(#,##0.00\);_(&quot;$&quot;* &quot;-&quot;??_);_(@_)"/>
    <numFmt numFmtId="170" formatCode="#,##0_);(#,##0)"/>
  </numFmts>
  <fonts count="18">
    <font>
      <sz val="11.0"/>
      <color theme="1"/>
      <name val="Calibri"/>
      <scheme val="minor"/>
    </font>
    <font>
      <sz val="11.0"/>
      <color theme="1"/>
      <name val="Calibri"/>
    </font>
    <font>
      <b/>
      <sz val="13.0"/>
      <color rgb="FFCC0000"/>
      <name val="Calibri"/>
    </font>
    <font/>
    <font>
      <b/>
      <sz val="11.0"/>
      <color rgb="FF2F5496"/>
      <name val="Calibri"/>
    </font>
    <font>
      <b/>
      <sz val="11.0"/>
      <color theme="1"/>
      <name val="Calibri"/>
    </font>
    <font>
      <b/>
      <u/>
      <sz val="11.0"/>
      <color theme="1"/>
      <name val="Calibri"/>
    </font>
    <font>
      <b/>
      <u/>
      <sz val="11.0"/>
      <color theme="1"/>
      <name val="Calibri"/>
    </font>
    <font>
      <i/>
      <sz val="11.0"/>
      <color theme="1"/>
      <name val="Calibri"/>
    </font>
    <font>
      <b/>
      <u/>
      <sz val="11.0"/>
      <color theme="1"/>
      <name val="Calibri"/>
    </font>
    <font>
      <b/>
      <sz val="11.0"/>
      <color rgb="FF1F3864"/>
      <name val="Calibri"/>
    </font>
    <font>
      <b/>
      <sz val="11.0"/>
      <color rgb="FFC00000"/>
      <name val="Calibri"/>
    </font>
    <font>
      <sz val="11.0"/>
      <color rgb="FF000000"/>
      <name val="Calibri"/>
    </font>
    <font>
      <b/>
      <sz val="11.0"/>
      <color rgb="FFFF0000"/>
      <name val="Calibri"/>
    </font>
    <font>
      <u/>
      <sz val="11.0"/>
      <color rgb="FF0563C1"/>
      <name val="Calibri"/>
    </font>
    <font>
      <b/>
      <u/>
      <color theme="1"/>
      <name val="Open Sans"/>
    </font>
    <font>
      <b/>
      <color theme="1"/>
      <name val="Open Sans"/>
    </font>
    <font>
      <color theme="1"/>
      <name val="Open Sans"/>
    </font>
  </fonts>
  <fills count="11">
    <fill>
      <patternFill patternType="none"/>
    </fill>
    <fill>
      <patternFill patternType="lightGray"/>
    </fill>
    <fill>
      <patternFill patternType="solid">
        <fgColor rgb="FFFEF2CB"/>
        <bgColor rgb="FFFEF2CB"/>
      </patternFill>
    </fill>
    <fill>
      <patternFill patternType="solid">
        <fgColor rgb="FFFFFFFF"/>
        <bgColor rgb="FFFFFFFF"/>
      </patternFill>
    </fill>
    <fill>
      <patternFill patternType="solid">
        <fgColor rgb="FFF3F3F3"/>
        <bgColor rgb="FFF3F3F3"/>
      </patternFill>
    </fill>
    <fill>
      <patternFill patternType="solid">
        <fgColor rgb="FFE2EFD9"/>
        <bgColor rgb="FFE2EFD9"/>
      </patternFill>
    </fill>
    <fill>
      <patternFill patternType="solid">
        <fgColor theme="0"/>
        <bgColor theme="0"/>
      </patternFill>
    </fill>
    <fill>
      <patternFill patternType="solid">
        <fgColor rgb="FFCFE2F3"/>
        <bgColor rgb="FFCFE2F3"/>
      </patternFill>
    </fill>
    <fill>
      <patternFill patternType="solid">
        <fgColor rgb="FFDEEAF6"/>
        <bgColor rgb="FFDEEAF6"/>
      </patternFill>
    </fill>
    <fill>
      <patternFill patternType="solid">
        <fgColor rgb="FF000000"/>
        <bgColor rgb="FF000000"/>
      </patternFill>
    </fill>
    <fill>
      <patternFill patternType="solid">
        <fgColor rgb="FFFFF2CC"/>
        <bgColor rgb="FFFFF2CC"/>
      </patternFill>
    </fill>
  </fills>
  <borders count="55">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dotted">
        <color rgb="FF000000"/>
      </left>
      <top style="dotted">
        <color rgb="FF000000"/>
      </top>
    </border>
    <border>
      <left style="medium">
        <color rgb="FF000000"/>
      </left>
      <right style="medium">
        <color rgb="FF000000"/>
      </right>
      <top style="medium">
        <color rgb="FF000000"/>
      </top>
    </border>
    <border>
      <left style="dotted">
        <color rgb="FF000000"/>
      </left>
      <top/>
      <bottom style="dotted">
        <color rgb="FF000000"/>
      </bottom>
    </border>
    <border>
      <left style="dotted">
        <color rgb="FFC00000"/>
      </left>
      <right style="medium">
        <color rgb="FF000000"/>
      </right>
      <top style="dotted">
        <color rgb="FFC00000"/>
      </top>
      <bottom style="medium">
        <color rgb="FF000000"/>
      </bottom>
    </border>
    <border>
      <right/>
      <top style="dotted">
        <color rgb="FFC00000"/>
      </top>
    </border>
    <border>
      <left/>
      <right style="dotted">
        <color rgb="FFC00000"/>
      </right>
      <top style="dotted">
        <color rgb="FFC00000"/>
      </top>
    </border>
    <border>
      <top style="medium">
        <color rgb="FF000000"/>
      </top>
      <bottom style="medium">
        <color rgb="FF000000"/>
      </bottom>
    </border>
    <border>
      <right/>
      <top style="medium">
        <color rgb="FF000000"/>
      </top>
      <bottom style="medium">
        <color rgb="FF000000"/>
      </bottom>
    </border>
    <border>
      <left style="medium">
        <color rgb="FF000000"/>
      </left>
      <right style="medium">
        <color rgb="FF000000"/>
      </right>
    </border>
    <border>
      <left style="medium">
        <color rgb="FF000000"/>
      </left>
      <bottom style="thin">
        <color rgb="FF000000"/>
      </bottom>
    </border>
    <border>
      <bottom style="thin">
        <color rgb="FF000000"/>
      </bottom>
    </border>
    <border>
      <right style="medium">
        <color rgb="FF000000"/>
      </right>
      <bottom style="thin">
        <color rgb="FF000000"/>
      </bottom>
    </border>
    <border>
      <left style="medium">
        <color rgb="FF000000"/>
      </left>
      <right style="medium">
        <color rgb="FF000000"/>
      </right>
      <bottom style="medium">
        <color rgb="FF000000"/>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right style="medium">
        <color rgb="FF000000"/>
      </right>
      <top style="thin">
        <color rgb="FF000000"/>
      </top>
    </border>
    <border>
      <left style="medium">
        <color rgb="FF000000"/>
      </left>
      <right style="thin">
        <color rgb="FF000000"/>
      </right>
      <top style="medium">
        <color rgb="FF000000"/>
      </top>
    </border>
    <border>
      <left style="thin">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right/>
      <top/>
      <bottom/>
    </border>
    <border>
      <left style="medium">
        <color rgb="FF000000"/>
      </left>
      <right style="thin">
        <color rgb="FF000000"/>
      </right>
      <top style="thin">
        <color rgb="FF000000"/>
      </top>
      <bottom style="thin">
        <color rgb="FF000000"/>
      </bottom>
    </border>
    <border>
      <right style="thin">
        <color rgb="FF000000"/>
      </right>
      <bottom style="thin">
        <color rgb="FF000000"/>
      </bottom>
    </border>
    <border>
      <left style="thin">
        <color rgb="FF000000"/>
      </left>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medium">
        <color rgb="FF000000"/>
      </right>
      <bottom style="thin">
        <color rgb="FF000000"/>
      </bottom>
    </border>
    <border>
      <left style="thin">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top style="thin">
        <color rgb="FF000000"/>
      </top>
      <bottom style="thin">
        <color rgb="FF000000"/>
      </bottom>
    </border>
    <border>
      <left style="thin">
        <color rgb="FF000000"/>
      </left>
      <right style="thin">
        <color rgb="FF000000"/>
      </right>
    </border>
  </borders>
  <cellStyleXfs count="1">
    <xf borderId="0" fillId="0" fontId="0" numFmtId="0" applyAlignment="1" applyFont="1"/>
  </cellStyleXfs>
  <cellXfs count="179">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xf>
    <xf borderId="2" fillId="0" fontId="3" numFmtId="0" xfId="0" applyBorder="1" applyFont="1"/>
    <xf borderId="3" fillId="0" fontId="3" numFmtId="0" xfId="0" applyBorder="1" applyFont="1"/>
    <xf borderId="4" fillId="0" fontId="1" numFmtId="0" xfId="0" applyAlignment="1" applyBorder="1" applyFont="1">
      <alignment horizontal="right" vertical="center"/>
    </xf>
    <xf borderId="0" fillId="0" fontId="1" numFmtId="0" xfId="0" applyAlignment="1" applyFont="1">
      <alignment horizontal="right" vertical="bottom"/>
    </xf>
    <xf quotePrefix="1" borderId="0" fillId="0" fontId="4" numFmtId="0" xfId="0" applyAlignment="1" applyFont="1">
      <alignment vertical="bottom"/>
    </xf>
    <xf borderId="5" fillId="2" fontId="1" numFmtId="0" xfId="0" applyAlignment="1" applyBorder="1" applyFill="1" applyFont="1">
      <alignment horizontal="center" readingOrder="0" vertical="bottom"/>
    </xf>
    <xf borderId="0" fillId="0" fontId="1" numFmtId="0" xfId="0" applyAlignment="1" applyFont="1">
      <alignment vertical="bottom"/>
    </xf>
    <xf borderId="5" fillId="0" fontId="1" numFmtId="0" xfId="0" applyAlignment="1" applyBorder="1" applyFont="1">
      <alignment vertical="bottom"/>
    </xf>
    <xf borderId="5" fillId="2" fontId="1" numFmtId="0" xfId="0" applyAlignment="1" applyBorder="1" applyFont="1">
      <alignment horizontal="center" vertical="bottom"/>
    </xf>
    <xf borderId="5" fillId="2" fontId="1" numFmtId="14" xfId="0" applyAlignment="1" applyBorder="1" applyFont="1" applyNumberFormat="1">
      <alignment horizontal="center" readingOrder="0" vertical="bottom"/>
    </xf>
    <xf borderId="6" fillId="0" fontId="5" numFmtId="0" xfId="0" applyAlignment="1" applyBorder="1" applyFont="1">
      <alignment horizontal="right" vertical="center"/>
    </xf>
    <xf borderId="7" fillId="0" fontId="5" numFmtId="0" xfId="0" applyAlignment="1" applyBorder="1" applyFont="1">
      <alignment horizontal="center"/>
    </xf>
    <xf borderId="8" fillId="0" fontId="5" numFmtId="0" xfId="0" applyAlignment="1" applyBorder="1" applyFont="1">
      <alignment horizontal="center"/>
    </xf>
    <xf borderId="4" fillId="0" fontId="6" numFmtId="0" xfId="0" applyAlignment="1" applyBorder="1" applyFont="1">
      <alignment readingOrder="0"/>
    </xf>
    <xf borderId="5" fillId="0" fontId="1" numFmtId="0" xfId="0" applyBorder="1" applyFont="1"/>
    <xf borderId="4" fillId="0" fontId="1" numFmtId="0" xfId="0" applyAlignment="1" applyBorder="1" applyFont="1">
      <alignment readingOrder="0" shrinkToFit="0" wrapText="1"/>
    </xf>
    <xf borderId="5" fillId="0" fontId="3" numFmtId="0" xfId="0" applyBorder="1" applyFont="1"/>
    <xf borderId="0" fillId="0" fontId="1" numFmtId="0" xfId="0" applyAlignment="1" applyFont="1">
      <alignment readingOrder="0" shrinkToFit="0" wrapText="1"/>
    </xf>
    <xf borderId="4" fillId="0" fontId="1" numFmtId="0" xfId="0" applyAlignment="1" applyBorder="1" applyFont="1">
      <alignment readingOrder="0" shrinkToFit="0" vertical="top" wrapText="0"/>
    </xf>
    <xf borderId="4" fillId="0" fontId="1" numFmtId="0" xfId="0" applyAlignment="1" applyBorder="1" applyFont="1">
      <alignment readingOrder="0"/>
    </xf>
    <xf borderId="0" fillId="0" fontId="1" numFmtId="0" xfId="0" applyAlignment="1" applyFont="1">
      <alignment readingOrder="0"/>
    </xf>
    <xf borderId="5" fillId="0" fontId="1" numFmtId="0" xfId="0" applyAlignment="1" applyBorder="1" applyFont="1">
      <alignment readingOrder="0"/>
    </xf>
    <xf borderId="4" fillId="0" fontId="1" numFmtId="0" xfId="0" applyAlignment="1" applyBorder="1" applyFont="1">
      <alignment horizontal="left" readingOrder="0" vertical="center"/>
    </xf>
    <xf borderId="4" fillId="0" fontId="1" numFmtId="0" xfId="0" applyAlignment="1" applyBorder="1" applyFont="1">
      <alignment readingOrder="0" shrinkToFit="0" wrapText="0"/>
    </xf>
    <xf borderId="5" fillId="0" fontId="1" numFmtId="0" xfId="0" applyAlignment="1" applyBorder="1" applyFont="1">
      <alignment readingOrder="0" shrinkToFit="0" wrapText="1"/>
    </xf>
    <xf borderId="4" fillId="0" fontId="1" numFmtId="0" xfId="0" applyAlignment="1" applyBorder="1" applyFont="1">
      <alignment horizontal="right" readingOrder="0" shrinkToFit="0" vertical="center" wrapText="1"/>
    </xf>
    <xf borderId="6" fillId="0" fontId="1" numFmtId="0" xfId="0" applyAlignment="1" applyBorder="1" applyFont="1">
      <alignment horizontal="right" readingOrder="0" shrinkToFit="0" vertical="center" wrapText="1"/>
    </xf>
    <xf borderId="7" fillId="0" fontId="1" numFmtId="0" xfId="0" applyAlignment="1" applyBorder="1" applyFont="1">
      <alignment readingOrder="0" shrinkToFit="0" wrapText="1"/>
    </xf>
    <xf borderId="7" fillId="0" fontId="3" numFmtId="0" xfId="0" applyBorder="1" applyFont="1"/>
    <xf borderId="8" fillId="0" fontId="3" numFmtId="0" xfId="0" applyBorder="1" applyFont="1"/>
    <xf borderId="0" fillId="0" fontId="1" numFmtId="0" xfId="0" applyAlignment="1" applyFont="1">
      <alignment horizontal="right" vertical="center"/>
    </xf>
    <xf borderId="1" fillId="0" fontId="7" numFmtId="0" xfId="0" applyAlignment="1" applyBorder="1" applyFont="1">
      <alignment vertical="bottom"/>
    </xf>
    <xf borderId="2" fillId="0" fontId="1" numFmtId="0" xfId="0" applyAlignment="1" applyBorder="1" applyFont="1">
      <alignment vertical="bottom"/>
    </xf>
    <xf borderId="3" fillId="0" fontId="1" numFmtId="0" xfId="0" applyBorder="1" applyFont="1"/>
    <xf borderId="4" fillId="0" fontId="8" numFmtId="0" xfId="0" applyAlignment="1" applyBorder="1" applyFont="1">
      <alignment shrinkToFit="0" vertical="top" wrapText="1"/>
    </xf>
    <xf borderId="4" fillId="0" fontId="3" numFmtId="0" xfId="0" applyBorder="1" applyFont="1"/>
    <xf borderId="4" fillId="0" fontId="1" numFmtId="0" xfId="0" applyAlignment="1" applyBorder="1" applyFont="1">
      <alignment horizontal="center" shrinkToFit="0" vertical="top" wrapText="1"/>
    </xf>
    <xf borderId="0" fillId="0" fontId="1" numFmtId="0" xfId="0" applyAlignment="1" applyFont="1">
      <alignment readingOrder="0" shrinkToFit="0" vertical="top" wrapText="0"/>
    </xf>
    <xf borderId="0" fillId="0" fontId="1" numFmtId="0" xfId="0" applyAlignment="1" applyFont="1">
      <alignment shrinkToFit="0" vertical="top" wrapText="1"/>
    </xf>
    <xf borderId="5" fillId="0" fontId="1" numFmtId="0" xfId="0" applyAlignment="1" applyBorder="1" applyFont="1">
      <alignment shrinkToFit="0" vertical="top" wrapText="1"/>
    </xf>
    <xf borderId="0" fillId="0" fontId="1" numFmtId="0" xfId="0" applyAlignment="1" applyFont="1">
      <alignment shrinkToFit="0" vertical="top" wrapText="0"/>
    </xf>
    <xf borderId="4" fillId="0" fontId="1" numFmtId="0" xfId="0" applyAlignment="1" applyBorder="1" applyFont="1">
      <alignment vertical="bottom"/>
    </xf>
    <xf borderId="4" fillId="0" fontId="9" numFmtId="0" xfId="0" applyAlignment="1" applyBorder="1" applyFont="1">
      <alignment vertical="bottom"/>
    </xf>
    <xf borderId="4" fillId="0" fontId="8" numFmtId="0" xfId="0" applyAlignment="1" applyBorder="1" applyFont="1">
      <alignment shrinkToFit="0" vertical="bottom" wrapText="1"/>
    </xf>
    <xf borderId="6" fillId="0" fontId="1" numFmtId="0" xfId="0" applyAlignment="1" applyBorder="1" applyFont="1">
      <alignment horizontal="center" shrinkToFit="0" vertical="top" wrapText="1"/>
    </xf>
    <xf borderId="7" fillId="0" fontId="1" numFmtId="0" xfId="0" applyAlignment="1" applyBorder="1" applyFont="1">
      <alignment readingOrder="0" vertical="bottom"/>
    </xf>
    <xf borderId="7" fillId="0" fontId="1" numFmtId="0" xfId="0" applyBorder="1" applyFont="1"/>
    <xf borderId="8" fillId="0" fontId="1" numFmtId="0" xfId="0" applyBorder="1" applyFont="1"/>
    <xf borderId="0" fillId="0" fontId="0" numFmtId="0" xfId="0" applyAlignment="1" applyFont="1">
      <alignment horizontal="center"/>
    </xf>
    <xf borderId="0" fillId="0" fontId="0" numFmtId="0" xfId="0" applyFont="1"/>
    <xf borderId="0" fillId="0" fontId="10" numFmtId="164" xfId="0" applyAlignment="1" applyFont="1" applyNumberFormat="1">
      <alignment horizontal="center" readingOrder="0" vertical="center"/>
    </xf>
    <xf borderId="0" fillId="3" fontId="10" numFmtId="164" xfId="0" applyAlignment="1" applyFill="1" applyFont="1" applyNumberFormat="1">
      <alignment horizontal="center" readingOrder="0" vertical="center"/>
    </xf>
    <xf borderId="0" fillId="0" fontId="10" numFmtId="14" xfId="0" applyAlignment="1" applyFont="1" applyNumberFormat="1">
      <alignment horizontal="center"/>
    </xf>
    <xf borderId="0" fillId="0" fontId="1" numFmtId="0" xfId="0" applyAlignment="1" applyFont="1">
      <alignment shrinkToFit="0" wrapText="1"/>
    </xf>
    <xf borderId="0" fillId="0" fontId="1" numFmtId="14" xfId="0" applyAlignment="1" applyFont="1" applyNumberFormat="1">
      <alignment vertical="bottom"/>
    </xf>
    <xf borderId="0" fillId="0" fontId="1" numFmtId="0" xfId="0" applyAlignment="1" applyFont="1">
      <alignment vertical="bottom"/>
    </xf>
    <xf borderId="0" fillId="0" fontId="10" numFmtId="0" xfId="0" applyAlignment="1" applyFont="1">
      <alignment horizontal="right" readingOrder="0"/>
    </xf>
    <xf borderId="9" fillId="0" fontId="10" numFmtId="164" xfId="0" applyAlignment="1" applyBorder="1" applyFont="1" applyNumberFormat="1">
      <alignment horizontal="center" readingOrder="0" vertical="center"/>
    </xf>
    <xf borderId="10" fillId="4" fontId="10" numFmtId="164" xfId="0" applyAlignment="1" applyBorder="1" applyFill="1" applyFont="1" applyNumberFormat="1">
      <alignment horizontal="center" readingOrder="0" vertical="center"/>
    </xf>
    <xf borderId="11" fillId="0" fontId="3" numFmtId="0" xfId="0" applyBorder="1" applyFont="1"/>
    <xf borderId="9" fillId="4" fontId="10" numFmtId="164" xfId="0" applyAlignment="1" applyBorder="1" applyFont="1" applyNumberFormat="1">
      <alignment horizontal="center" readingOrder="0" vertical="center"/>
    </xf>
    <xf borderId="0" fillId="0" fontId="10" numFmtId="0" xfId="0" applyAlignment="1" applyFont="1">
      <alignment horizontal="right"/>
    </xf>
    <xf borderId="9" fillId="0" fontId="10" numFmtId="165" xfId="0" applyAlignment="1" applyBorder="1" applyFont="1" applyNumberFormat="1">
      <alignment horizontal="center" vertical="center"/>
    </xf>
    <xf borderId="12" fillId="5" fontId="11" numFmtId="0" xfId="0" applyAlignment="1" applyBorder="1" applyFill="1" applyFont="1">
      <alignment horizontal="center" readingOrder="0"/>
    </xf>
    <xf borderId="1" fillId="6" fontId="10" numFmtId="166" xfId="0" applyAlignment="1" applyBorder="1" applyFill="1" applyFont="1" applyNumberFormat="1">
      <alignment readingOrder="0"/>
    </xf>
    <xf borderId="1" fillId="4" fontId="10" numFmtId="14" xfId="0" applyBorder="1" applyFont="1" applyNumberFormat="1"/>
    <xf borderId="13" fillId="0" fontId="10" numFmtId="14" xfId="0" applyAlignment="1" applyBorder="1" applyFont="1" applyNumberFormat="1">
      <alignment horizontal="center"/>
    </xf>
    <xf borderId="13" fillId="4" fontId="10" numFmtId="14" xfId="0" applyAlignment="1" applyBorder="1" applyFont="1" applyNumberFormat="1">
      <alignment horizontal="center"/>
    </xf>
    <xf borderId="14" fillId="5" fontId="10" numFmtId="166" xfId="0" applyAlignment="1" applyBorder="1" applyFont="1" applyNumberFormat="1">
      <alignment horizontal="center" readingOrder="0"/>
    </xf>
    <xf borderId="6" fillId="6" fontId="10" numFmtId="166" xfId="0" applyAlignment="1" applyBorder="1" applyFont="1" applyNumberFormat="1">
      <alignment readingOrder="0"/>
    </xf>
    <xf borderId="6" fillId="4" fontId="10" numFmtId="14" xfId="0" applyBorder="1" applyFont="1" applyNumberFormat="1"/>
    <xf borderId="6" fillId="4" fontId="10" numFmtId="167" xfId="0" applyAlignment="1" applyBorder="1" applyFont="1" applyNumberFormat="1">
      <alignment readingOrder="0"/>
    </xf>
    <xf borderId="6" fillId="0" fontId="10" numFmtId="14" xfId="0" applyAlignment="1" applyBorder="1" applyFont="1" applyNumberFormat="1">
      <alignment horizontal="center"/>
    </xf>
    <xf borderId="15" fillId="4" fontId="10" numFmtId="14" xfId="0" applyAlignment="1" applyBorder="1" applyFont="1" applyNumberFormat="1">
      <alignment horizontal="center"/>
    </xf>
    <xf borderId="16" fillId="7" fontId="11" numFmtId="14" xfId="0" applyAlignment="1" applyBorder="1" applyFill="1" applyFont="1" applyNumberFormat="1">
      <alignment horizontal="left"/>
    </xf>
    <xf borderId="17" fillId="7" fontId="1" numFmtId="0" xfId="0" applyAlignment="1" applyBorder="1" applyFont="1">
      <alignment shrinkToFit="0" wrapText="1"/>
    </xf>
    <xf borderId="0" fillId="7" fontId="1" numFmtId="0" xfId="0" applyAlignment="1" applyFont="1">
      <alignment shrinkToFit="0" wrapText="1"/>
    </xf>
    <xf borderId="0" fillId="6" fontId="1" numFmtId="0" xfId="0" applyAlignment="1" applyFont="1">
      <alignment shrinkToFit="0" wrapText="1"/>
    </xf>
    <xf borderId="0" fillId="0" fontId="10" numFmtId="0" xfId="0" applyAlignment="1" applyFont="1">
      <alignment horizontal="left" vertical="center"/>
    </xf>
    <xf borderId="1" fillId="0" fontId="10" numFmtId="0" xfId="0" applyAlignment="1" applyBorder="1" applyFont="1">
      <alignment horizontal="center" readingOrder="0" shrinkToFit="0" vertical="top" wrapText="1"/>
    </xf>
    <xf borderId="13" fillId="0" fontId="10" numFmtId="0" xfId="0" applyAlignment="1" applyBorder="1" applyFont="1">
      <alignment horizontal="left" readingOrder="0" shrinkToFit="0" vertical="center" wrapText="1"/>
    </xf>
    <xf borderId="10" fillId="8" fontId="11" numFmtId="14" xfId="0" applyAlignment="1" applyBorder="1" applyFill="1" applyFont="1" applyNumberFormat="1">
      <alignment vertical="bottom"/>
    </xf>
    <xf borderId="18" fillId="8" fontId="11" numFmtId="14" xfId="0" applyAlignment="1" applyBorder="1" applyFont="1" applyNumberFormat="1">
      <alignment vertical="bottom"/>
    </xf>
    <xf borderId="19" fillId="8" fontId="11" numFmtId="14" xfId="0" applyAlignment="1" applyBorder="1" applyFont="1" applyNumberFormat="1">
      <alignment vertical="bottom"/>
    </xf>
    <xf borderId="0" fillId="0" fontId="10" numFmtId="0" xfId="0" applyAlignment="1" applyFont="1">
      <alignment horizontal="center"/>
    </xf>
    <xf borderId="20" fillId="0" fontId="3" numFmtId="0" xfId="0" applyBorder="1" applyFont="1"/>
    <xf borderId="4" fillId="0" fontId="10" numFmtId="0" xfId="0" applyAlignment="1" applyBorder="1" applyFont="1">
      <alignment horizontal="center"/>
    </xf>
    <xf borderId="20" fillId="0" fontId="1" numFmtId="0" xfId="0" applyBorder="1" applyFont="1"/>
    <xf borderId="0" fillId="9" fontId="1" numFmtId="0" xfId="0" applyAlignment="1" applyFill="1" applyFont="1">
      <alignment vertical="bottom"/>
    </xf>
    <xf borderId="4" fillId="0" fontId="10" numFmtId="14" xfId="0" applyAlignment="1" applyBorder="1" applyFont="1" applyNumberFormat="1">
      <alignment horizontal="center" readingOrder="0"/>
    </xf>
    <xf borderId="4" fillId="0" fontId="10" numFmtId="14" xfId="0" applyAlignment="1" applyBorder="1" applyFont="1" applyNumberFormat="1">
      <alignment horizontal="center"/>
    </xf>
    <xf borderId="7" fillId="0" fontId="10" numFmtId="0" xfId="0" applyAlignment="1" applyBorder="1" applyFont="1">
      <alignment horizontal="center"/>
    </xf>
    <xf borderId="10" fillId="0" fontId="10" numFmtId="0" xfId="0" applyAlignment="1" applyBorder="1" applyFont="1">
      <alignment horizontal="center" shrinkToFit="0" wrapText="1"/>
    </xf>
    <xf borderId="18" fillId="0" fontId="3" numFmtId="0" xfId="0" applyBorder="1" applyFont="1"/>
    <xf borderId="8" fillId="0" fontId="10" numFmtId="0" xfId="0" applyAlignment="1" applyBorder="1" applyFont="1">
      <alignment horizontal="center" shrinkToFit="0" wrapText="1"/>
    </xf>
    <xf borderId="21" fillId="0" fontId="3" numFmtId="0" xfId="0" applyBorder="1" applyFont="1"/>
    <xf borderId="22" fillId="0" fontId="3" numFmtId="0" xfId="0" applyBorder="1" applyFont="1"/>
    <xf borderId="23" fillId="0" fontId="3" numFmtId="0" xfId="0" applyBorder="1" applyFont="1"/>
    <xf borderId="6" fillId="0" fontId="10" numFmtId="0" xfId="0" applyAlignment="1" applyBorder="1" applyFont="1">
      <alignment horizontal="center" vertical="bottom"/>
    </xf>
    <xf borderId="24" fillId="0" fontId="10" numFmtId="0" xfId="0" applyAlignment="1" applyBorder="1" applyFont="1">
      <alignment horizontal="center" vertical="bottom"/>
    </xf>
    <xf borderId="6" fillId="0" fontId="10" numFmtId="14" xfId="0" applyAlignment="1" applyBorder="1" applyFont="1" applyNumberFormat="1">
      <alignment horizontal="center" vertical="bottom"/>
    </xf>
    <xf borderId="13" fillId="7" fontId="12" numFmtId="0" xfId="0" applyAlignment="1" applyBorder="1" applyFont="1">
      <alignment horizontal="center" readingOrder="0" shrinkToFit="0" textRotation="90" vertical="center" wrapText="1"/>
    </xf>
    <xf borderId="9" fillId="7" fontId="12" numFmtId="0" xfId="0" applyAlignment="1" applyBorder="1" applyFont="1">
      <alignment vertical="top"/>
    </xf>
    <xf borderId="9" fillId="7" fontId="12" numFmtId="0" xfId="0" applyAlignment="1" applyBorder="1" applyFont="1">
      <alignment horizontal="center" vertical="top"/>
    </xf>
    <xf borderId="9" fillId="7" fontId="12" numFmtId="168" xfId="0" applyAlignment="1" applyBorder="1" applyFont="1" applyNumberFormat="1">
      <alignment horizontal="right" shrinkToFit="0" vertical="top" wrapText="1"/>
    </xf>
    <xf borderId="25" fillId="0" fontId="10" numFmtId="0" xfId="0" applyAlignment="1" applyBorder="1" applyFont="1">
      <alignment horizontal="center" readingOrder="0" shrinkToFit="0" vertical="top" wrapText="1"/>
    </xf>
    <xf borderId="26" fillId="0" fontId="10" numFmtId="0" xfId="0" applyAlignment="1" applyBorder="1" applyFont="1">
      <alignment horizontal="center" readingOrder="0" shrinkToFit="0" vertical="top" wrapText="1"/>
    </xf>
    <xf borderId="27" fillId="0" fontId="10" numFmtId="0" xfId="0" applyAlignment="1" applyBorder="1" applyFont="1">
      <alignment horizontal="center" readingOrder="0" shrinkToFit="0" vertical="top" wrapText="1"/>
    </xf>
    <xf borderId="24" fillId="0" fontId="3" numFmtId="0" xfId="0" applyBorder="1" applyFont="1"/>
    <xf borderId="0" fillId="0" fontId="10" numFmtId="169" xfId="0" applyAlignment="1" applyFont="1" applyNumberFormat="1">
      <alignment horizontal="center" shrinkToFit="0" vertical="bottom" wrapText="1"/>
    </xf>
    <xf borderId="0" fillId="9" fontId="1" numFmtId="0" xfId="0" applyAlignment="1" applyFont="1">
      <alignment vertical="bottom"/>
    </xf>
    <xf borderId="1" fillId="10" fontId="13" numFmtId="0" xfId="0" applyAlignment="1" applyBorder="1" applyFill="1" applyFont="1">
      <alignment horizontal="center" readingOrder="0" vertical="bottom"/>
    </xf>
    <xf borderId="28" fillId="10" fontId="1" numFmtId="0" xfId="0" applyAlignment="1" applyBorder="1" applyFont="1">
      <alignment readingOrder="0" shrinkToFit="0" vertical="top" wrapText="1"/>
    </xf>
    <xf borderId="29" fillId="10" fontId="1" numFmtId="0" xfId="0" applyAlignment="1" applyBorder="1" applyFont="1">
      <alignment readingOrder="0" vertical="bottom"/>
    </xf>
    <xf borderId="29" fillId="10" fontId="1" numFmtId="168" xfId="0" applyAlignment="1" applyBorder="1" applyFont="1" applyNumberFormat="1">
      <alignment readingOrder="0" vertical="bottom"/>
    </xf>
    <xf borderId="30" fillId="10" fontId="1" numFmtId="168" xfId="0" applyAlignment="1" applyBorder="1" applyFont="1" applyNumberFormat="1">
      <alignment readingOrder="0" vertical="bottom"/>
    </xf>
    <xf borderId="13" fillId="10" fontId="1" numFmtId="0" xfId="0" applyAlignment="1" applyBorder="1" applyFont="1">
      <alignment readingOrder="0" shrinkToFit="0" vertical="top" wrapText="1"/>
    </xf>
    <xf borderId="0" fillId="9" fontId="0" numFmtId="0" xfId="0" applyFont="1"/>
    <xf borderId="31" fillId="10" fontId="1" numFmtId="0" xfId="0" applyAlignment="1" applyBorder="1" applyFont="1">
      <alignment readingOrder="0" vertical="bottom"/>
    </xf>
    <xf borderId="32" fillId="10" fontId="1" numFmtId="169" xfId="0" applyAlignment="1" applyBorder="1" applyFont="1" applyNumberFormat="1">
      <alignment readingOrder="0" vertical="bottom"/>
    </xf>
    <xf borderId="32" fillId="10" fontId="1" numFmtId="168" xfId="0" applyAlignment="1" applyBorder="1" applyFont="1" applyNumberFormat="1">
      <alignment vertical="bottom"/>
    </xf>
    <xf borderId="32" fillId="10" fontId="1" numFmtId="168" xfId="0" applyAlignment="1" applyBorder="1" applyFont="1" applyNumberFormat="1">
      <alignment readingOrder="0" vertical="bottom"/>
    </xf>
    <xf borderId="33" fillId="10" fontId="1" numFmtId="168" xfId="0" applyAlignment="1" applyBorder="1" applyFont="1" applyNumberFormat="1">
      <alignment horizontal="right" readingOrder="0" vertical="bottom"/>
    </xf>
    <xf borderId="34" fillId="0" fontId="3" numFmtId="0" xfId="0" applyBorder="1" applyFont="1"/>
    <xf borderId="35" fillId="0" fontId="3" numFmtId="0" xfId="0" applyBorder="1" applyFont="1"/>
    <xf borderId="36" fillId="0" fontId="3" numFmtId="0" xfId="0" applyBorder="1" applyFont="1"/>
    <xf borderId="37" fillId="9" fontId="1" numFmtId="0" xfId="0" applyBorder="1" applyFont="1"/>
    <xf borderId="38" fillId="0" fontId="1" numFmtId="0" xfId="0" applyAlignment="1" applyBorder="1" applyFont="1">
      <alignment horizontal="center" readingOrder="0" vertical="bottom"/>
    </xf>
    <xf borderId="39" fillId="0" fontId="1" numFmtId="0" xfId="0" applyAlignment="1" applyBorder="1" applyFont="1">
      <alignment vertical="bottom"/>
    </xf>
    <xf borderId="40" fillId="0" fontId="1" numFmtId="169" xfId="0" applyAlignment="1" applyBorder="1" applyFont="1" applyNumberFormat="1">
      <alignment shrinkToFit="0" vertical="top" wrapText="1"/>
    </xf>
    <xf borderId="41" fillId="0" fontId="1" numFmtId="168" xfId="0" applyAlignment="1" applyBorder="1" applyFont="1" applyNumberFormat="1">
      <alignment readingOrder="0" vertical="bottom"/>
    </xf>
    <xf borderId="42" fillId="0" fontId="1" numFmtId="168" xfId="0" applyAlignment="1" applyBorder="1" applyFont="1" applyNumberFormat="1">
      <alignment readingOrder="0" vertical="bottom"/>
    </xf>
    <xf borderId="43" fillId="0" fontId="1" numFmtId="168" xfId="0" applyAlignment="1" applyBorder="1" applyFont="1" applyNumberFormat="1">
      <alignment readingOrder="0" vertical="bottom"/>
    </xf>
    <xf borderId="23" fillId="0" fontId="1" numFmtId="168" xfId="0" applyAlignment="1" applyBorder="1" applyFont="1" applyNumberFormat="1">
      <alignment horizontal="right" vertical="top"/>
    </xf>
    <xf borderId="44" fillId="0" fontId="1" numFmtId="49" xfId="0" applyAlignment="1" applyBorder="1" applyFont="1" applyNumberFormat="1">
      <alignment vertical="top"/>
    </xf>
    <xf borderId="45" fillId="0" fontId="1" numFmtId="170" xfId="0" applyAlignment="1" applyBorder="1" applyFont="1" applyNumberFormat="1">
      <alignment readingOrder="0" vertical="top"/>
    </xf>
    <xf borderId="45" fillId="0" fontId="1" numFmtId="168" xfId="0" applyAlignment="1" applyBorder="1" applyFont="1" applyNumberFormat="1">
      <alignment readingOrder="0" vertical="top"/>
    </xf>
    <xf borderId="46" fillId="0" fontId="1" numFmtId="168" xfId="0" applyAlignment="1" applyBorder="1" applyFont="1" applyNumberFormat="1">
      <alignment vertical="top"/>
    </xf>
    <xf borderId="47" fillId="0" fontId="1" numFmtId="0" xfId="0" applyAlignment="1" applyBorder="1" applyFont="1">
      <alignment vertical="top"/>
    </xf>
    <xf borderId="48" fillId="0" fontId="1" numFmtId="169" xfId="0" applyAlignment="1" applyBorder="1" applyFont="1" applyNumberFormat="1">
      <alignment vertical="bottom"/>
    </xf>
    <xf borderId="48" fillId="0" fontId="1" numFmtId="169" xfId="0" applyAlignment="1" applyBorder="1" applyFont="1" applyNumberFormat="1">
      <alignment horizontal="right" vertical="bottom"/>
    </xf>
    <xf borderId="49" fillId="0" fontId="1" numFmtId="0" xfId="0" applyAlignment="1" applyBorder="1" applyFont="1">
      <alignment vertical="bottom"/>
    </xf>
    <xf borderId="50" fillId="0" fontId="1" numFmtId="169" xfId="0" applyAlignment="1" applyBorder="1" applyFont="1" applyNumberFormat="1">
      <alignment readingOrder="0" shrinkToFit="0" vertical="top" wrapText="1"/>
    </xf>
    <xf borderId="38" fillId="0" fontId="1" numFmtId="168" xfId="0" applyAlignment="1" applyBorder="1" applyFont="1" applyNumberFormat="1">
      <alignment vertical="bottom"/>
    </xf>
    <xf borderId="51" fillId="0" fontId="1" numFmtId="168" xfId="0" applyAlignment="1" applyBorder="1" applyFont="1" applyNumberFormat="1">
      <alignment vertical="bottom"/>
    </xf>
    <xf borderId="48" fillId="0" fontId="1" numFmtId="168" xfId="0" applyAlignment="1" applyBorder="1" applyFont="1" applyNumberFormat="1">
      <alignment vertical="bottom"/>
    </xf>
    <xf borderId="52" fillId="0" fontId="1" numFmtId="168" xfId="0" applyAlignment="1" applyBorder="1" applyFont="1" applyNumberFormat="1">
      <alignment horizontal="right" vertical="top"/>
    </xf>
    <xf borderId="38" fillId="0" fontId="1" numFmtId="49" xfId="0" applyAlignment="1" applyBorder="1" applyFont="1" applyNumberFormat="1">
      <alignment vertical="top"/>
    </xf>
    <xf borderId="48" fillId="0" fontId="1" numFmtId="170" xfId="0" applyAlignment="1" applyBorder="1" applyFont="1" applyNumberFormat="1">
      <alignment vertical="top"/>
    </xf>
    <xf borderId="48" fillId="0" fontId="1" numFmtId="168" xfId="0" applyAlignment="1" applyBorder="1" applyFont="1" applyNumberFormat="1">
      <alignment readingOrder="0" vertical="top"/>
    </xf>
    <xf borderId="51" fillId="0" fontId="1" numFmtId="168" xfId="0" applyAlignment="1" applyBorder="1" applyFont="1" applyNumberFormat="1">
      <alignment vertical="top"/>
    </xf>
    <xf borderId="53" fillId="0" fontId="1" numFmtId="0" xfId="0" applyAlignment="1" applyBorder="1" applyFont="1">
      <alignment vertical="top"/>
    </xf>
    <xf borderId="50" fillId="0" fontId="1" numFmtId="169" xfId="0" applyAlignment="1" applyBorder="1" applyFont="1" applyNumberFormat="1">
      <alignment shrinkToFit="0" vertical="top" wrapText="1"/>
    </xf>
    <xf borderId="50" fillId="0" fontId="1" numFmtId="0" xfId="0" applyAlignment="1" applyBorder="1" applyFont="1">
      <alignment shrinkToFit="0" vertical="top" wrapText="1"/>
    </xf>
    <xf borderId="38" fillId="0" fontId="1" numFmtId="168" xfId="0" applyAlignment="1" applyBorder="1" applyFont="1" applyNumberFormat="1">
      <alignment vertical="top"/>
    </xf>
    <xf borderId="51" fillId="0" fontId="1" numFmtId="168" xfId="0" applyAlignment="1" applyBorder="1" applyFont="1" applyNumberFormat="1">
      <alignment vertical="top"/>
    </xf>
    <xf borderId="48" fillId="0" fontId="1" numFmtId="168" xfId="0" applyAlignment="1" applyBorder="1" applyFont="1" applyNumberFormat="1">
      <alignment vertical="top"/>
    </xf>
    <xf borderId="50" fillId="0" fontId="1" numFmtId="169" xfId="0" applyAlignment="1" applyBorder="1" applyFont="1" applyNumberFormat="1">
      <alignment shrinkToFit="0" vertical="bottom" wrapText="1"/>
    </xf>
    <xf borderId="38" fillId="0" fontId="1" numFmtId="49" xfId="0" applyAlignment="1" applyBorder="1" applyFont="1" applyNumberFormat="1">
      <alignment vertical="bottom"/>
    </xf>
    <xf borderId="48" fillId="0" fontId="1" numFmtId="170" xfId="0" applyAlignment="1" applyBorder="1" applyFont="1" applyNumberFormat="1">
      <alignment vertical="bottom"/>
    </xf>
    <xf borderId="53" fillId="0" fontId="1" numFmtId="0" xfId="0" applyAlignment="1" applyBorder="1" applyFont="1">
      <alignment vertical="bottom"/>
    </xf>
    <xf borderId="50" fillId="0" fontId="1" numFmtId="0" xfId="0" applyAlignment="1" applyBorder="1" applyFont="1">
      <alignment shrinkToFit="0" vertical="bottom" wrapText="1"/>
    </xf>
    <xf borderId="0" fillId="0" fontId="14" numFmtId="0" xfId="0" applyFont="1"/>
    <xf borderId="48" fillId="0" fontId="15" numFmtId="0" xfId="0" applyBorder="1" applyFont="1"/>
    <xf borderId="48" fillId="0" fontId="16" numFmtId="0" xfId="0" applyAlignment="1" applyBorder="1" applyFont="1">
      <alignment shrinkToFit="0" wrapText="1"/>
    </xf>
    <xf borderId="48" fillId="0" fontId="16" numFmtId="0" xfId="0" applyBorder="1" applyFont="1"/>
    <xf borderId="48" fillId="0" fontId="17" numFmtId="0" xfId="0" applyBorder="1" applyFont="1"/>
    <xf borderId="50" fillId="0" fontId="1" numFmtId="0" xfId="0" applyBorder="1" applyFont="1"/>
    <xf borderId="26" fillId="0" fontId="17" numFmtId="0" xfId="0" applyAlignment="1" applyBorder="1" applyFont="1">
      <alignment shrinkToFit="0" vertical="top" wrapText="1"/>
    </xf>
    <xf borderId="54" fillId="0" fontId="3" numFmtId="0" xfId="0" applyBorder="1" applyFont="1"/>
    <xf borderId="50" fillId="0" fontId="17" numFmtId="0" xfId="0" applyAlignment="1" applyBorder="1" applyFont="1">
      <alignment shrinkToFit="0" wrapText="1"/>
    </xf>
    <xf borderId="48" fillId="0" fontId="17" numFmtId="0" xfId="0" applyAlignment="1" applyBorder="1" applyFont="1">
      <alignment vertical="bottom"/>
    </xf>
    <xf borderId="45" fillId="0" fontId="3" numFmtId="0" xfId="0" applyBorder="1" applyFont="1"/>
    <xf borderId="48" fillId="0" fontId="17" numFmtId="0" xfId="0" applyAlignment="1" applyBorder="1" applyFont="1">
      <alignment shrinkToFit="0" vertical="top" wrapText="1"/>
    </xf>
    <xf borderId="48" fillId="0" fontId="1" numFmtId="0" xfId="0" applyAlignment="1" applyBorder="1" applyFont="1">
      <alignment vertical="top"/>
    </xf>
    <xf borderId="48" fillId="0" fontId="1" numFmtId="0" xfId="0" applyBorder="1" applyFont="1"/>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hyperlink" Target="https://schools.utah.gov/financialoperations/reporting/chartofaccounts/fiscalyear2026/FY26%20-%20Chart%20of%20Accounts.pdf" TargetMode="External"/><Relationship Id="rId2" Type="http://schemas.openxmlformats.org/officeDocument/2006/relationships/hyperlink" Target="https://www.ecfr.gov/current/title-2/subtitle-A/chapter-II/part-200/subpart-E" TargetMode="External"/><Relationship Id="rId3"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1"/>
    <col customWidth="1" min="2" max="2" width="4.86"/>
    <col customWidth="1" min="3" max="3" width="19.86"/>
    <col customWidth="1" min="4" max="4" width="3.43"/>
    <col customWidth="1" min="5" max="5" width="69.86"/>
    <col customWidth="1" min="6" max="27" width="8.71"/>
  </cols>
  <sheetData>
    <row r="1" ht="14.25" customHeight="1">
      <c r="A1" s="1"/>
      <c r="B1" s="2" t="s">
        <v>0</v>
      </c>
      <c r="C1" s="3"/>
      <c r="D1" s="3"/>
      <c r="E1" s="4"/>
      <c r="F1" s="1"/>
      <c r="G1" s="1"/>
      <c r="H1" s="1"/>
      <c r="I1" s="1"/>
      <c r="J1" s="1"/>
      <c r="K1" s="1"/>
      <c r="L1" s="1"/>
      <c r="M1" s="1"/>
      <c r="N1" s="1"/>
      <c r="O1" s="1"/>
      <c r="P1" s="1"/>
      <c r="Q1" s="1"/>
      <c r="R1" s="1"/>
      <c r="S1" s="1"/>
      <c r="T1" s="1"/>
      <c r="U1" s="1"/>
      <c r="V1" s="1"/>
      <c r="W1" s="1"/>
      <c r="X1" s="1"/>
      <c r="Y1" s="1"/>
      <c r="Z1" s="1"/>
      <c r="AA1" s="1"/>
    </row>
    <row r="2" ht="14.25" customHeight="1">
      <c r="A2" s="1"/>
      <c r="B2" s="5"/>
      <c r="C2" s="6" t="s">
        <v>1</v>
      </c>
      <c r="D2" s="7" t="s">
        <v>2</v>
      </c>
      <c r="E2" s="8"/>
      <c r="F2" s="1"/>
      <c r="G2" s="1"/>
      <c r="H2" s="1"/>
      <c r="I2" s="1"/>
      <c r="J2" s="1"/>
      <c r="K2" s="1"/>
      <c r="L2" s="1"/>
      <c r="M2" s="1"/>
      <c r="N2" s="1"/>
      <c r="O2" s="1"/>
      <c r="P2" s="1"/>
      <c r="Q2" s="1"/>
      <c r="R2" s="1"/>
      <c r="S2" s="1"/>
      <c r="T2" s="1"/>
      <c r="U2" s="1"/>
      <c r="V2" s="1"/>
      <c r="W2" s="1"/>
      <c r="X2" s="1"/>
      <c r="Y2" s="1"/>
      <c r="Z2" s="1"/>
      <c r="AA2" s="1"/>
    </row>
    <row r="3" ht="10.5" customHeight="1">
      <c r="A3" s="1"/>
      <c r="B3" s="5"/>
      <c r="C3" s="9"/>
      <c r="D3" s="9"/>
      <c r="E3" s="10"/>
      <c r="F3" s="1"/>
      <c r="G3" s="1"/>
      <c r="H3" s="1"/>
      <c r="I3" s="1"/>
      <c r="J3" s="1"/>
      <c r="K3" s="1"/>
      <c r="L3" s="1"/>
      <c r="M3" s="1"/>
      <c r="N3" s="1"/>
      <c r="O3" s="1"/>
      <c r="P3" s="1"/>
      <c r="Q3" s="1"/>
      <c r="R3" s="1"/>
      <c r="S3" s="1"/>
      <c r="T3" s="1"/>
      <c r="U3" s="1"/>
      <c r="V3" s="1"/>
      <c r="W3" s="1"/>
      <c r="X3" s="1"/>
      <c r="Y3" s="1"/>
      <c r="Z3" s="1"/>
      <c r="AA3" s="1"/>
    </row>
    <row r="4" ht="14.25" customHeight="1">
      <c r="A4" s="1"/>
      <c r="B4" s="5"/>
      <c r="C4" s="6" t="s">
        <v>3</v>
      </c>
      <c r="D4" s="7" t="s">
        <v>2</v>
      </c>
      <c r="E4" s="11"/>
      <c r="F4" s="1"/>
      <c r="G4" s="1"/>
      <c r="H4" s="1"/>
      <c r="I4" s="1"/>
      <c r="J4" s="1"/>
      <c r="K4" s="1"/>
      <c r="L4" s="1"/>
      <c r="M4" s="1"/>
      <c r="N4" s="1"/>
      <c r="O4" s="1"/>
      <c r="P4" s="1"/>
      <c r="Q4" s="1"/>
      <c r="R4" s="1"/>
      <c r="S4" s="1"/>
      <c r="T4" s="1"/>
      <c r="U4" s="1"/>
      <c r="V4" s="1"/>
      <c r="W4" s="1"/>
      <c r="X4" s="1"/>
      <c r="Y4" s="1"/>
      <c r="Z4" s="1"/>
      <c r="AA4" s="1"/>
    </row>
    <row r="5" ht="8.25" customHeight="1">
      <c r="A5" s="1"/>
      <c r="B5" s="5"/>
      <c r="C5" s="9"/>
      <c r="D5" s="9"/>
      <c r="E5" s="10"/>
      <c r="F5" s="1"/>
      <c r="G5" s="1"/>
      <c r="H5" s="1"/>
      <c r="I5" s="1"/>
      <c r="J5" s="1"/>
      <c r="K5" s="1"/>
      <c r="L5" s="1"/>
      <c r="M5" s="1"/>
      <c r="N5" s="1"/>
      <c r="O5" s="1"/>
      <c r="P5" s="1"/>
      <c r="Q5" s="1"/>
      <c r="R5" s="1"/>
      <c r="S5" s="1"/>
      <c r="T5" s="1"/>
      <c r="U5" s="1"/>
      <c r="V5" s="1"/>
      <c r="W5" s="1"/>
      <c r="X5" s="1"/>
      <c r="Y5" s="1"/>
      <c r="Z5" s="1"/>
      <c r="AA5" s="1"/>
    </row>
    <row r="6" ht="14.25" customHeight="1">
      <c r="A6" s="1"/>
      <c r="B6" s="5"/>
      <c r="C6" s="6" t="s">
        <v>4</v>
      </c>
      <c r="D6" s="7" t="s">
        <v>2</v>
      </c>
      <c r="E6" s="11"/>
      <c r="F6" s="1"/>
      <c r="G6" s="1"/>
      <c r="H6" s="1"/>
      <c r="I6" s="1"/>
      <c r="J6" s="1"/>
      <c r="K6" s="1"/>
      <c r="L6" s="1"/>
      <c r="M6" s="1"/>
      <c r="N6" s="1"/>
      <c r="O6" s="1"/>
      <c r="P6" s="1"/>
      <c r="Q6" s="1"/>
      <c r="R6" s="1"/>
      <c r="S6" s="1"/>
      <c r="T6" s="1"/>
      <c r="U6" s="1"/>
      <c r="V6" s="1"/>
      <c r="W6" s="1"/>
      <c r="X6" s="1"/>
      <c r="Y6" s="1"/>
      <c r="Z6" s="1"/>
      <c r="AA6" s="1"/>
    </row>
    <row r="7" ht="9.75" customHeight="1">
      <c r="A7" s="1"/>
      <c r="B7" s="5"/>
      <c r="C7" s="9"/>
      <c r="D7" s="9"/>
      <c r="E7" s="10"/>
      <c r="F7" s="1"/>
      <c r="G7" s="1"/>
      <c r="H7" s="1"/>
      <c r="I7" s="1"/>
      <c r="J7" s="1"/>
      <c r="K7" s="1"/>
      <c r="L7" s="1"/>
      <c r="M7" s="1"/>
      <c r="N7" s="1"/>
      <c r="O7" s="1"/>
      <c r="P7" s="1"/>
      <c r="Q7" s="1"/>
      <c r="R7" s="1"/>
      <c r="S7" s="1"/>
      <c r="T7" s="1"/>
      <c r="U7" s="1"/>
      <c r="V7" s="1"/>
      <c r="W7" s="1"/>
      <c r="X7" s="1"/>
      <c r="Y7" s="1"/>
      <c r="Z7" s="1"/>
      <c r="AA7" s="1"/>
    </row>
    <row r="8" ht="14.25" customHeight="1">
      <c r="A8" s="1"/>
      <c r="B8" s="5"/>
      <c r="C8" s="6" t="s">
        <v>5</v>
      </c>
      <c r="D8" s="7" t="s">
        <v>2</v>
      </c>
      <c r="E8" s="12">
        <v>46614.0</v>
      </c>
      <c r="F8" s="1"/>
      <c r="G8" s="1"/>
      <c r="H8" s="1"/>
      <c r="I8" s="1"/>
      <c r="J8" s="1"/>
      <c r="K8" s="1"/>
      <c r="L8" s="1"/>
      <c r="M8" s="1"/>
      <c r="N8" s="1"/>
      <c r="O8" s="1"/>
      <c r="P8" s="1"/>
      <c r="Q8" s="1"/>
      <c r="R8" s="1"/>
      <c r="S8" s="1"/>
      <c r="T8" s="1"/>
      <c r="U8" s="1"/>
      <c r="V8" s="1"/>
      <c r="W8" s="1"/>
      <c r="X8" s="1"/>
      <c r="Y8" s="1"/>
      <c r="Z8" s="1"/>
      <c r="AA8" s="1"/>
    </row>
    <row r="9" ht="7.5" customHeight="1">
      <c r="A9" s="1"/>
      <c r="B9" s="13"/>
      <c r="C9" s="14"/>
      <c r="D9" s="14"/>
      <c r="E9" s="15"/>
      <c r="F9" s="1"/>
      <c r="G9" s="1"/>
      <c r="H9" s="1"/>
      <c r="I9" s="1"/>
      <c r="J9" s="1"/>
      <c r="K9" s="1"/>
      <c r="L9" s="1"/>
      <c r="M9" s="1"/>
      <c r="N9" s="1"/>
      <c r="O9" s="1"/>
      <c r="P9" s="1"/>
      <c r="Q9" s="1"/>
      <c r="R9" s="1"/>
      <c r="S9" s="1"/>
      <c r="T9" s="1"/>
      <c r="U9" s="1"/>
      <c r="V9" s="1"/>
      <c r="W9" s="1"/>
      <c r="X9" s="1"/>
      <c r="Y9" s="1"/>
      <c r="Z9" s="1"/>
      <c r="AA9" s="1"/>
    </row>
    <row r="10" ht="14.25" customHeight="1">
      <c r="A10" s="1"/>
      <c r="B10" s="16" t="s">
        <v>6</v>
      </c>
      <c r="C10" s="1"/>
      <c r="D10" s="1"/>
      <c r="E10" s="17"/>
      <c r="F10" s="1"/>
      <c r="G10" s="1"/>
      <c r="H10" s="1"/>
      <c r="I10" s="1"/>
      <c r="J10" s="1"/>
      <c r="K10" s="1"/>
      <c r="L10" s="1"/>
      <c r="M10" s="1"/>
      <c r="N10" s="1"/>
      <c r="O10" s="1"/>
      <c r="P10" s="1"/>
      <c r="Q10" s="1"/>
      <c r="R10" s="1"/>
      <c r="S10" s="1"/>
      <c r="T10" s="1"/>
      <c r="U10" s="1"/>
      <c r="V10" s="1"/>
      <c r="W10" s="1"/>
      <c r="X10" s="1"/>
      <c r="Y10" s="1"/>
      <c r="Z10" s="1"/>
      <c r="AA10" s="1"/>
    </row>
    <row r="11" ht="14.25" customHeight="1">
      <c r="A11" s="1"/>
      <c r="B11" s="18" t="s">
        <v>7</v>
      </c>
      <c r="E11" s="19"/>
      <c r="F11" s="20"/>
      <c r="G11" s="20"/>
      <c r="H11" s="20"/>
      <c r="I11" s="20"/>
      <c r="J11" s="20"/>
      <c r="K11" s="20"/>
      <c r="L11" s="20"/>
      <c r="M11" s="1"/>
      <c r="N11" s="1"/>
      <c r="O11" s="1"/>
      <c r="P11" s="1"/>
      <c r="Q11" s="1"/>
      <c r="R11" s="1"/>
      <c r="S11" s="1"/>
      <c r="T11" s="1"/>
      <c r="U11" s="1"/>
      <c r="V11" s="1"/>
      <c r="W11" s="1"/>
      <c r="X11" s="1"/>
      <c r="Y11" s="1"/>
      <c r="Z11" s="1"/>
      <c r="AA11" s="1"/>
    </row>
    <row r="12" ht="41.25" customHeight="1">
      <c r="A12" s="1"/>
      <c r="B12" s="21" t="s">
        <v>8</v>
      </c>
      <c r="E12" s="19"/>
      <c r="F12" s="1"/>
      <c r="G12" s="1"/>
      <c r="H12" s="1"/>
      <c r="I12" s="1"/>
      <c r="J12" s="1"/>
      <c r="K12" s="1"/>
      <c r="L12" s="1"/>
      <c r="M12" s="1"/>
      <c r="N12" s="1"/>
      <c r="O12" s="1"/>
      <c r="P12" s="1"/>
      <c r="Q12" s="1"/>
      <c r="R12" s="1"/>
      <c r="S12" s="1"/>
      <c r="T12" s="1"/>
      <c r="U12" s="1"/>
      <c r="V12" s="1"/>
      <c r="W12" s="1"/>
      <c r="X12" s="1"/>
      <c r="Y12" s="1"/>
      <c r="Z12" s="1"/>
      <c r="AA12" s="1"/>
    </row>
    <row r="13" ht="7.5" customHeight="1">
      <c r="A13" s="1"/>
      <c r="B13" s="22"/>
      <c r="C13" s="23"/>
      <c r="D13" s="23"/>
      <c r="E13" s="24"/>
      <c r="F13" s="1"/>
      <c r="G13" s="1"/>
      <c r="H13" s="1"/>
      <c r="I13" s="1"/>
      <c r="J13" s="1"/>
      <c r="K13" s="1"/>
      <c r="L13" s="1"/>
      <c r="M13" s="1"/>
      <c r="N13" s="1"/>
      <c r="O13" s="1"/>
      <c r="P13" s="1"/>
      <c r="Q13" s="1"/>
      <c r="R13" s="1"/>
      <c r="S13" s="1"/>
      <c r="T13" s="1"/>
      <c r="U13" s="1"/>
      <c r="V13" s="1"/>
      <c r="W13" s="1"/>
      <c r="X13" s="1"/>
      <c r="Y13" s="1"/>
      <c r="Z13" s="1"/>
      <c r="AA13" s="1"/>
    </row>
    <row r="14" ht="14.25" customHeight="1">
      <c r="A14" s="1"/>
      <c r="B14" s="25" t="s">
        <v>9</v>
      </c>
      <c r="C14" s="1"/>
      <c r="D14" s="1"/>
      <c r="E14" s="17"/>
      <c r="F14" s="1"/>
      <c r="G14" s="1"/>
      <c r="H14" s="1"/>
      <c r="I14" s="1"/>
      <c r="J14" s="1"/>
      <c r="K14" s="1"/>
      <c r="L14" s="1"/>
      <c r="M14" s="1"/>
      <c r="N14" s="1"/>
      <c r="O14" s="1"/>
      <c r="P14" s="1"/>
      <c r="Q14" s="1"/>
      <c r="R14" s="1"/>
      <c r="S14" s="1"/>
      <c r="T14" s="1"/>
      <c r="U14" s="1"/>
      <c r="V14" s="1"/>
      <c r="W14" s="1"/>
      <c r="X14" s="1"/>
      <c r="Y14" s="1"/>
      <c r="Z14" s="1"/>
      <c r="AA14" s="1"/>
    </row>
    <row r="15" ht="14.25" customHeight="1">
      <c r="A15" s="1"/>
      <c r="B15" s="26" t="s">
        <v>10</v>
      </c>
      <c r="C15" s="1"/>
      <c r="D15" s="20"/>
      <c r="E15" s="27"/>
      <c r="F15" s="1"/>
      <c r="G15" s="1"/>
      <c r="H15" s="1"/>
      <c r="I15" s="1"/>
      <c r="J15" s="1"/>
      <c r="K15" s="1"/>
      <c r="L15" s="1"/>
      <c r="M15" s="1"/>
      <c r="N15" s="1"/>
      <c r="O15" s="1"/>
      <c r="P15" s="1"/>
      <c r="Q15" s="1"/>
      <c r="R15" s="1"/>
      <c r="S15" s="1"/>
      <c r="T15" s="1"/>
      <c r="U15" s="1"/>
      <c r="V15" s="1"/>
      <c r="W15" s="1"/>
      <c r="X15" s="1"/>
      <c r="Y15" s="1"/>
      <c r="Z15" s="1"/>
      <c r="AA15" s="1"/>
    </row>
    <row r="16" ht="14.25" customHeight="1">
      <c r="A16" s="1"/>
      <c r="B16" s="28" t="s">
        <v>11</v>
      </c>
      <c r="C16" s="20" t="s">
        <v>12</v>
      </c>
      <c r="E16" s="19"/>
      <c r="F16" s="1"/>
      <c r="G16" s="1"/>
      <c r="H16" s="1"/>
      <c r="I16" s="1"/>
      <c r="J16" s="1"/>
      <c r="K16" s="1"/>
      <c r="L16" s="1"/>
      <c r="M16" s="1"/>
      <c r="N16" s="1"/>
      <c r="O16" s="1"/>
      <c r="P16" s="1"/>
      <c r="Q16" s="1"/>
      <c r="R16" s="1"/>
      <c r="S16" s="1"/>
      <c r="T16" s="1"/>
      <c r="U16" s="1"/>
      <c r="V16" s="1"/>
      <c r="W16" s="1"/>
      <c r="X16" s="1"/>
      <c r="Y16" s="1"/>
      <c r="Z16" s="1"/>
      <c r="AA16" s="1"/>
    </row>
    <row r="17" ht="5.25" customHeight="1">
      <c r="A17" s="1"/>
      <c r="B17" s="5"/>
      <c r="C17" s="1"/>
      <c r="D17" s="1"/>
      <c r="E17" s="17"/>
      <c r="F17" s="1"/>
      <c r="G17" s="1"/>
      <c r="H17" s="1"/>
      <c r="I17" s="1"/>
      <c r="J17" s="1"/>
      <c r="K17" s="1"/>
      <c r="L17" s="1"/>
      <c r="M17" s="1"/>
      <c r="N17" s="1"/>
      <c r="O17" s="1"/>
      <c r="P17" s="1"/>
      <c r="Q17" s="1"/>
      <c r="R17" s="1"/>
      <c r="S17" s="1"/>
      <c r="T17" s="1"/>
      <c r="U17" s="1"/>
      <c r="V17" s="1"/>
      <c r="W17" s="1"/>
      <c r="X17" s="1"/>
      <c r="Y17" s="1"/>
      <c r="Z17" s="1"/>
      <c r="AA17" s="1"/>
    </row>
    <row r="18" ht="14.25" customHeight="1">
      <c r="A18" s="1"/>
      <c r="B18" s="28" t="s">
        <v>13</v>
      </c>
      <c r="C18" s="20" t="s">
        <v>14</v>
      </c>
      <c r="E18" s="19"/>
      <c r="F18" s="1"/>
      <c r="G18" s="1"/>
      <c r="H18" s="1"/>
      <c r="I18" s="1"/>
      <c r="J18" s="1"/>
      <c r="K18" s="1"/>
      <c r="L18" s="1"/>
      <c r="M18" s="1"/>
      <c r="N18" s="1"/>
      <c r="O18" s="1"/>
      <c r="P18" s="1"/>
      <c r="Q18" s="1"/>
      <c r="R18" s="1"/>
      <c r="S18" s="1"/>
      <c r="T18" s="1"/>
      <c r="U18" s="1"/>
      <c r="V18" s="1"/>
      <c r="W18" s="1"/>
      <c r="X18" s="1"/>
      <c r="Y18" s="1"/>
      <c r="Z18" s="1"/>
      <c r="AA18" s="1"/>
    </row>
    <row r="19" ht="6.0" customHeight="1">
      <c r="A19" s="1"/>
      <c r="B19" s="5"/>
      <c r="C19" s="1"/>
      <c r="D19" s="1"/>
      <c r="E19" s="17"/>
      <c r="F19" s="1"/>
      <c r="G19" s="1"/>
      <c r="H19" s="1"/>
      <c r="I19" s="1"/>
      <c r="J19" s="1"/>
      <c r="K19" s="1"/>
      <c r="L19" s="1"/>
      <c r="M19" s="1"/>
      <c r="N19" s="1"/>
      <c r="O19" s="1"/>
      <c r="P19" s="1"/>
      <c r="Q19" s="1"/>
      <c r="R19" s="1"/>
      <c r="S19" s="1"/>
      <c r="T19" s="1"/>
      <c r="U19" s="1"/>
      <c r="V19" s="1"/>
      <c r="W19" s="1"/>
      <c r="X19" s="1"/>
      <c r="Y19" s="1"/>
      <c r="Z19" s="1"/>
      <c r="AA19" s="1"/>
    </row>
    <row r="20" ht="14.25" customHeight="1">
      <c r="A20" s="1"/>
      <c r="B20" s="28" t="s">
        <v>15</v>
      </c>
      <c r="C20" s="20" t="s">
        <v>16</v>
      </c>
      <c r="E20" s="19"/>
      <c r="F20" s="1"/>
      <c r="G20" s="1"/>
      <c r="H20" s="1"/>
      <c r="I20" s="1"/>
      <c r="J20" s="1"/>
      <c r="K20" s="1"/>
      <c r="L20" s="1"/>
      <c r="M20" s="1"/>
      <c r="N20" s="1"/>
      <c r="O20" s="1"/>
      <c r="P20" s="1"/>
      <c r="Q20" s="1"/>
      <c r="R20" s="1"/>
      <c r="S20" s="1"/>
      <c r="T20" s="1"/>
      <c r="U20" s="1"/>
      <c r="V20" s="1"/>
      <c r="W20" s="1"/>
      <c r="X20" s="1"/>
      <c r="Y20" s="1"/>
      <c r="Z20" s="1"/>
      <c r="AA20" s="1"/>
    </row>
    <row r="21" ht="6.0" customHeight="1">
      <c r="A21" s="1"/>
      <c r="B21" s="5"/>
      <c r="C21" s="1"/>
      <c r="D21" s="1"/>
      <c r="E21" s="17"/>
      <c r="F21" s="1"/>
      <c r="G21" s="1"/>
      <c r="H21" s="1"/>
      <c r="I21" s="1"/>
      <c r="J21" s="1"/>
      <c r="K21" s="1"/>
      <c r="L21" s="1"/>
      <c r="M21" s="1"/>
      <c r="N21" s="1"/>
      <c r="O21" s="1"/>
      <c r="P21" s="1"/>
      <c r="Q21" s="1"/>
      <c r="R21" s="1"/>
      <c r="S21" s="1"/>
      <c r="T21" s="1"/>
      <c r="U21" s="1"/>
      <c r="V21" s="1"/>
      <c r="W21" s="1"/>
      <c r="X21" s="1"/>
      <c r="Y21" s="1"/>
      <c r="Z21" s="1"/>
      <c r="AA21" s="1"/>
    </row>
    <row r="22" ht="14.25" customHeight="1">
      <c r="A22" s="1"/>
      <c r="B22" s="28" t="s">
        <v>17</v>
      </c>
      <c r="C22" s="20" t="s">
        <v>18</v>
      </c>
      <c r="E22" s="19"/>
      <c r="F22" s="1"/>
      <c r="G22" s="1"/>
      <c r="H22" s="1"/>
      <c r="I22" s="1"/>
      <c r="J22" s="1"/>
      <c r="K22" s="1"/>
      <c r="L22" s="1"/>
      <c r="M22" s="1"/>
      <c r="N22" s="1"/>
      <c r="O22" s="1"/>
      <c r="P22" s="1"/>
      <c r="Q22" s="1"/>
      <c r="R22" s="1"/>
      <c r="S22" s="1"/>
      <c r="T22" s="1"/>
      <c r="U22" s="1"/>
      <c r="V22" s="1"/>
      <c r="W22" s="1"/>
      <c r="X22" s="1"/>
      <c r="Y22" s="1"/>
      <c r="Z22" s="1"/>
      <c r="AA22" s="1"/>
    </row>
    <row r="23" ht="7.5" customHeight="1">
      <c r="A23" s="1"/>
      <c r="B23" s="5"/>
      <c r="C23" s="1"/>
      <c r="D23" s="1"/>
      <c r="E23" s="17"/>
      <c r="F23" s="1"/>
      <c r="G23" s="1"/>
      <c r="H23" s="1"/>
      <c r="I23" s="1"/>
      <c r="J23" s="1"/>
      <c r="K23" s="1"/>
      <c r="L23" s="1"/>
      <c r="M23" s="1"/>
      <c r="N23" s="1"/>
      <c r="O23" s="1"/>
      <c r="P23" s="1"/>
      <c r="Q23" s="1"/>
      <c r="R23" s="1"/>
      <c r="S23" s="1"/>
      <c r="T23" s="1"/>
      <c r="U23" s="1"/>
      <c r="V23" s="1"/>
      <c r="W23" s="1"/>
      <c r="X23" s="1"/>
      <c r="Y23" s="1"/>
      <c r="Z23" s="1"/>
      <c r="AA23" s="1"/>
    </row>
    <row r="24" ht="14.25" customHeight="1">
      <c r="A24" s="1"/>
      <c r="B24" s="28" t="s">
        <v>19</v>
      </c>
      <c r="C24" s="20" t="s">
        <v>20</v>
      </c>
      <c r="E24" s="19"/>
      <c r="F24" s="1"/>
      <c r="G24" s="1"/>
      <c r="H24" s="1"/>
      <c r="I24" s="1"/>
      <c r="J24" s="1"/>
      <c r="K24" s="1"/>
      <c r="L24" s="1"/>
      <c r="M24" s="1"/>
      <c r="N24" s="1"/>
      <c r="O24" s="1"/>
      <c r="P24" s="1"/>
      <c r="Q24" s="1"/>
      <c r="R24" s="1"/>
      <c r="S24" s="1"/>
      <c r="T24" s="1"/>
      <c r="U24" s="1"/>
      <c r="V24" s="1"/>
      <c r="W24" s="1"/>
      <c r="X24" s="1"/>
      <c r="Y24" s="1"/>
      <c r="Z24" s="1"/>
      <c r="AA24" s="1"/>
    </row>
    <row r="25" ht="6.75" customHeight="1">
      <c r="A25" s="1"/>
      <c r="B25" s="5"/>
      <c r="C25" s="1"/>
      <c r="D25" s="1"/>
      <c r="E25" s="17"/>
      <c r="F25" s="1"/>
      <c r="G25" s="1"/>
      <c r="H25" s="1"/>
      <c r="I25" s="1"/>
      <c r="J25" s="1"/>
      <c r="K25" s="1"/>
      <c r="L25" s="1"/>
      <c r="M25" s="1"/>
      <c r="N25" s="1"/>
      <c r="O25" s="1"/>
      <c r="P25" s="1"/>
      <c r="Q25" s="1"/>
      <c r="R25" s="1"/>
      <c r="S25" s="1"/>
      <c r="T25" s="1"/>
      <c r="U25" s="1"/>
      <c r="V25" s="1"/>
      <c r="W25" s="1"/>
      <c r="X25" s="1"/>
      <c r="Y25" s="1"/>
      <c r="Z25" s="1"/>
      <c r="AA25" s="1"/>
    </row>
    <row r="26" ht="14.25" customHeight="1">
      <c r="A26" s="1"/>
      <c r="B26" s="28" t="s">
        <v>21</v>
      </c>
      <c r="C26" s="20" t="s">
        <v>22</v>
      </c>
      <c r="E26" s="19"/>
      <c r="F26" s="1"/>
      <c r="G26" s="1"/>
      <c r="H26" s="1"/>
      <c r="I26" s="1"/>
      <c r="J26" s="1"/>
      <c r="K26" s="1"/>
      <c r="L26" s="1"/>
      <c r="M26" s="1"/>
      <c r="N26" s="1"/>
      <c r="O26" s="1"/>
      <c r="P26" s="1"/>
      <c r="Q26" s="1"/>
      <c r="R26" s="1"/>
      <c r="S26" s="1"/>
      <c r="T26" s="1"/>
      <c r="U26" s="1"/>
      <c r="V26" s="1"/>
      <c r="W26" s="1"/>
      <c r="X26" s="1"/>
      <c r="Y26" s="1"/>
      <c r="Z26" s="1"/>
      <c r="AA26" s="1"/>
    </row>
    <row r="27" ht="6.0" customHeight="1">
      <c r="A27" s="1"/>
      <c r="B27" s="5"/>
      <c r="C27" s="1"/>
      <c r="D27" s="1"/>
      <c r="E27" s="17"/>
      <c r="F27" s="1"/>
      <c r="G27" s="1"/>
      <c r="H27" s="1"/>
      <c r="I27" s="1"/>
      <c r="J27" s="1"/>
      <c r="K27" s="1"/>
      <c r="L27" s="1"/>
      <c r="M27" s="1"/>
      <c r="N27" s="1"/>
      <c r="O27" s="1"/>
      <c r="P27" s="1"/>
      <c r="Q27" s="1"/>
      <c r="R27" s="1"/>
      <c r="S27" s="1"/>
      <c r="T27" s="1"/>
      <c r="U27" s="1"/>
      <c r="V27" s="1"/>
      <c r="W27" s="1"/>
      <c r="X27" s="1"/>
      <c r="Y27" s="1"/>
      <c r="Z27" s="1"/>
      <c r="AA27" s="1"/>
    </row>
    <row r="28" ht="14.25" customHeight="1">
      <c r="A28" s="1"/>
      <c r="B28" s="29" t="s">
        <v>23</v>
      </c>
      <c r="C28" s="30" t="s">
        <v>24</v>
      </c>
      <c r="D28" s="31"/>
      <c r="E28" s="32"/>
      <c r="F28" s="1"/>
      <c r="G28" s="1"/>
      <c r="H28" s="1"/>
      <c r="I28" s="1"/>
      <c r="J28" s="1"/>
      <c r="K28" s="1"/>
      <c r="L28" s="1"/>
      <c r="M28" s="1"/>
      <c r="N28" s="1"/>
      <c r="O28" s="1"/>
      <c r="P28" s="1"/>
      <c r="Q28" s="1"/>
      <c r="R28" s="1"/>
      <c r="S28" s="1"/>
      <c r="T28" s="1"/>
      <c r="U28" s="1"/>
      <c r="V28" s="1"/>
      <c r="W28" s="1"/>
      <c r="X28" s="1"/>
      <c r="Y28" s="1"/>
      <c r="Z28" s="1"/>
      <c r="AA28" s="1"/>
    </row>
    <row r="29" ht="6.75" customHeight="1">
      <c r="A29" s="1"/>
      <c r="B29" s="33"/>
      <c r="C29" s="1"/>
      <c r="D29" s="1"/>
      <c r="E29" s="1"/>
      <c r="F29" s="1"/>
      <c r="G29" s="1"/>
      <c r="H29" s="1"/>
      <c r="I29" s="1"/>
      <c r="J29" s="1"/>
      <c r="K29" s="1"/>
      <c r="L29" s="1"/>
      <c r="M29" s="1"/>
      <c r="N29" s="1"/>
      <c r="O29" s="1"/>
      <c r="P29" s="1"/>
      <c r="Q29" s="1"/>
      <c r="R29" s="1"/>
      <c r="S29" s="1"/>
      <c r="T29" s="1"/>
      <c r="U29" s="1"/>
      <c r="V29" s="1"/>
      <c r="W29" s="1"/>
      <c r="X29" s="1"/>
      <c r="Y29" s="1"/>
      <c r="Z29" s="1"/>
      <c r="AA29" s="1"/>
    </row>
    <row r="30" ht="14.25" customHeight="1">
      <c r="A30" s="1"/>
      <c r="B30" s="34" t="s">
        <v>25</v>
      </c>
      <c r="C30" s="35"/>
      <c r="D30" s="35"/>
      <c r="E30" s="36"/>
      <c r="F30" s="1"/>
      <c r="G30" s="1"/>
      <c r="H30" s="1"/>
      <c r="I30" s="1"/>
      <c r="J30" s="1"/>
      <c r="K30" s="1"/>
      <c r="L30" s="1"/>
      <c r="M30" s="1"/>
      <c r="N30" s="1"/>
      <c r="O30" s="1"/>
      <c r="P30" s="1"/>
      <c r="Q30" s="1"/>
      <c r="R30" s="1"/>
      <c r="S30" s="1"/>
      <c r="T30" s="1"/>
      <c r="U30" s="1"/>
      <c r="V30" s="1"/>
      <c r="W30" s="1"/>
      <c r="X30" s="1"/>
      <c r="Y30" s="1"/>
      <c r="Z30" s="1"/>
      <c r="AA30" s="1"/>
    </row>
    <row r="31" ht="14.25" customHeight="1">
      <c r="A31" s="1"/>
      <c r="B31" s="37" t="s">
        <v>26</v>
      </c>
      <c r="E31" s="19"/>
      <c r="F31" s="1"/>
      <c r="G31" s="1"/>
      <c r="H31" s="1"/>
      <c r="I31" s="1"/>
      <c r="J31" s="1"/>
      <c r="K31" s="1"/>
      <c r="L31" s="1"/>
      <c r="M31" s="1"/>
      <c r="N31" s="1"/>
      <c r="O31" s="1"/>
      <c r="P31" s="1"/>
      <c r="Q31" s="1"/>
      <c r="R31" s="1"/>
      <c r="S31" s="1"/>
      <c r="T31" s="1"/>
      <c r="U31" s="1"/>
      <c r="V31" s="1"/>
      <c r="W31" s="1"/>
      <c r="X31" s="1"/>
      <c r="Y31" s="1"/>
      <c r="Z31" s="1"/>
      <c r="AA31" s="1"/>
    </row>
    <row r="32" ht="14.25" customHeight="1">
      <c r="A32" s="1"/>
      <c r="B32" s="38"/>
      <c r="E32" s="19"/>
      <c r="F32" s="1"/>
      <c r="G32" s="1"/>
      <c r="H32" s="1"/>
      <c r="I32" s="1"/>
      <c r="J32" s="1"/>
      <c r="K32" s="1"/>
      <c r="L32" s="1"/>
      <c r="M32" s="1"/>
      <c r="N32" s="1"/>
      <c r="O32" s="1"/>
      <c r="P32" s="1"/>
      <c r="Q32" s="1"/>
      <c r="R32" s="1"/>
      <c r="S32" s="1"/>
      <c r="T32" s="1"/>
      <c r="U32" s="1"/>
      <c r="V32" s="1"/>
      <c r="W32" s="1"/>
      <c r="X32" s="1"/>
      <c r="Y32" s="1"/>
      <c r="Z32" s="1"/>
      <c r="AA32" s="1"/>
    </row>
    <row r="33" ht="14.25" customHeight="1">
      <c r="A33" s="1"/>
      <c r="B33" s="39"/>
      <c r="C33" s="40" t="s">
        <v>27</v>
      </c>
      <c r="D33" s="41"/>
      <c r="E33" s="42"/>
      <c r="F33" s="1"/>
      <c r="G33" s="1"/>
      <c r="H33" s="1"/>
      <c r="I33" s="1"/>
      <c r="J33" s="1"/>
      <c r="K33" s="1"/>
      <c r="L33" s="1"/>
      <c r="M33" s="1"/>
      <c r="N33" s="1"/>
      <c r="O33" s="1"/>
      <c r="P33" s="1"/>
      <c r="Q33" s="1"/>
      <c r="R33" s="1"/>
      <c r="S33" s="1"/>
      <c r="T33" s="1"/>
      <c r="U33" s="1"/>
      <c r="V33" s="1"/>
      <c r="W33" s="1"/>
      <c r="X33" s="1"/>
      <c r="Y33" s="1"/>
      <c r="Z33" s="1"/>
      <c r="AA33" s="1"/>
    </row>
    <row r="34" ht="14.25" customHeight="1">
      <c r="A34" s="1"/>
      <c r="B34" s="39"/>
      <c r="C34" s="40" t="s">
        <v>28</v>
      </c>
      <c r="D34" s="41"/>
      <c r="E34" s="42"/>
      <c r="F34" s="1"/>
      <c r="G34" s="1"/>
      <c r="H34" s="1"/>
      <c r="I34" s="1"/>
      <c r="J34" s="1"/>
      <c r="K34" s="1"/>
      <c r="L34" s="1"/>
      <c r="M34" s="1"/>
      <c r="N34" s="1"/>
      <c r="O34" s="1"/>
      <c r="P34" s="1"/>
      <c r="Q34" s="1"/>
      <c r="R34" s="1"/>
      <c r="S34" s="1"/>
      <c r="T34" s="1"/>
      <c r="U34" s="1"/>
      <c r="V34" s="1"/>
      <c r="W34" s="1"/>
      <c r="X34" s="1"/>
      <c r="Y34" s="1"/>
      <c r="Z34" s="1"/>
      <c r="AA34" s="1"/>
    </row>
    <row r="35" ht="14.25" customHeight="1">
      <c r="A35" s="1"/>
      <c r="B35" s="39"/>
      <c r="C35" s="40" t="s">
        <v>29</v>
      </c>
      <c r="D35" s="41"/>
      <c r="E35" s="42"/>
      <c r="F35" s="1"/>
      <c r="G35" s="1"/>
      <c r="H35" s="1"/>
      <c r="I35" s="1"/>
      <c r="J35" s="1"/>
      <c r="K35" s="1"/>
      <c r="L35" s="1"/>
      <c r="M35" s="1"/>
      <c r="N35" s="1"/>
      <c r="O35" s="1"/>
      <c r="P35" s="1"/>
      <c r="Q35" s="1"/>
      <c r="R35" s="1"/>
      <c r="S35" s="1"/>
      <c r="T35" s="1"/>
      <c r="U35" s="1"/>
      <c r="V35" s="1"/>
      <c r="W35" s="1"/>
      <c r="X35" s="1"/>
      <c r="Y35" s="1"/>
      <c r="Z35" s="1"/>
      <c r="AA35" s="1"/>
    </row>
    <row r="36" ht="14.25" customHeight="1">
      <c r="A36" s="1"/>
      <c r="B36" s="39"/>
      <c r="C36" s="43" t="s">
        <v>30</v>
      </c>
      <c r="D36" s="41"/>
      <c r="E36" s="42"/>
      <c r="F36" s="1"/>
      <c r="G36" s="1"/>
      <c r="H36" s="1"/>
      <c r="I36" s="1"/>
      <c r="J36" s="1"/>
      <c r="K36" s="1"/>
      <c r="L36" s="1"/>
      <c r="M36" s="1"/>
      <c r="N36" s="1"/>
      <c r="O36" s="1"/>
      <c r="P36" s="1"/>
      <c r="Q36" s="1"/>
      <c r="R36" s="1"/>
      <c r="S36" s="1"/>
      <c r="T36" s="1"/>
      <c r="U36" s="1"/>
      <c r="V36" s="1"/>
      <c r="W36" s="1"/>
      <c r="X36" s="1"/>
      <c r="Y36" s="1"/>
      <c r="Z36" s="1"/>
      <c r="AA36" s="1"/>
    </row>
    <row r="37" ht="14.25" customHeight="1">
      <c r="A37" s="1"/>
      <c r="B37" s="39"/>
      <c r="C37" s="40" t="s">
        <v>31</v>
      </c>
      <c r="D37" s="1"/>
      <c r="E37" s="17"/>
      <c r="F37" s="1"/>
      <c r="G37" s="1"/>
      <c r="H37" s="1"/>
      <c r="I37" s="1"/>
      <c r="J37" s="1"/>
      <c r="K37" s="1"/>
      <c r="L37" s="1"/>
      <c r="M37" s="1"/>
      <c r="N37" s="1"/>
      <c r="O37" s="1"/>
      <c r="P37" s="1"/>
      <c r="Q37" s="1"/>
      <c r="R37" s="1"/>
      <c r="S37" s="1"/>
      <c r="T37" s="1"/>
      <c r="U37" s="1"/>
      <c r="V37" s="1"/>
      <c r="W37" s="1"/>
      <c r="X37" s="1"/>
      <c r="Y37" s="1"/>
      <c r="Z37" s="1"/>
      <c r="AA37" s="1"/>
    </row>
    <row r="38" ht="14.25" customHeight="1">
      <c r="A38" s="1"/>
      <c r="B38" s="39"/>
      <c r="C38" s="43" t="s">
        <v>32</v>
      </c>
      <c r="D38" s="41"/>
      <c r="E38" s="42"/>
      <c r="F38" s="1"/>
      <c r="G38" s="1"/>
      <c r="H38" s="1"/>
      <c r="I38" s="1"/>
      <c r="J38" s="1"/>
      <c r="K38" s="1"/>
      <c r="L38" s="1"/>
      <c r="M38" s="1"/>
      <c r="N38" s="1"/>
      <c r="O38" s="1"/>
      <c r="P38" s="1"/>
      <c r="Q38" s="1"/>
      <c r="R38" s="1"/>
      <c r="S38" s="1"/>
      <c r="T38" s="1"/>
      <c r="U38" s="1"/>
      <c r="V38" s="1"/>
      <c r="W38" s="1"/>
      <c r="X38" s="1"/>
      <c r="Y38" s="1"/>
      <c r="Z38" s="1"/>
      <c r="AA38" s="1"/>
    </row>
    <row r="39" ht="14.25" customHeight="1">
      <c r="A39" s="1"/>
      <c r="B39" s="39"/>
      <c r="C39" s="40" t="s">
        <v>33</v>
      </c>
      <c r="D39" s="41"/>
      <c r="E39" s="42"/>
      <c r="F39" s="1"/>
      <c r="G39" s="1"/>
      <c r="H39" s="1"/>
      <c r="I39" s="1"/>
      <c r="J39" s="1"/>
      <c r="K39" s="1"/>
      <c r="L39" s="1"/>
      <c r="M39" s="1"/>
      <c r="N39" s="1"/>
      <c r="O39" s="1"/>
      <c r="P39" s="1"/>
      <c r="Q39" s="1"/>
      <c r="R39" s="1"/>
      <c r="S39" s="1"/>
      <c r="T39" s="1"/>
      <c r="U39" s="1"/>
      <c r="V39" s="1"/>
      <c r="W39" s="1"/>
      <c r="X39" s="1"/>
      <c r="Y39" s="1"/>
      <c r="Z39" s="1"/>
      <c r="AA39" s="1"/>
    </row>
    <row r="40" ht="14.25" customHeight="1">
      <c r="A40" s="1"/>
      <c r="B40" s="39"/>
      <c r="C40" s="40" t="s">
        <v>34</v>
      </c>
      <c r="D40" s="41"/>
      <c r="E40" s="42"/>
      <c r="F40" s="1"/>
      <c r="G40" s="1"/>
      <c r="H40" s="1"/>
      <c r="I40" s="1"/>
      <c r="J40" s="1"/>
      <c r="K40" s="1"/>
      <c r="L40" s="1"/>
      <c r="M40" s="1"/>
      <c r="N40" s="1"/>
      <c r="O40" s="1"/>
      <c r="P40" s="1"/>
      <c r="Q40" s="1"/>
      <c r="R40" s="1"/>
      <c r="S40" s="1"/>
      <c r="T40" s="1"/>
      <c r="U40" s="1"/>
      <c r="V40" s="1"/>
      <c r="W40" s="1"/>
      <c r="X40" s="1"/>
      <c r="Y40" s="1"/>
      <c r="Z40" s="1"/>
      <c r="AA40" s="1"/>
    </row>
    <row r="41" ht="14.25" customHeight="1">
      <c r="A41" s="1"/>
      <c r="B41" s="39"/>
      <c r="C41" s="43" t="s">
        <v>35</v>
      </c>
      <c r="D41" s="1"/>
      <c r="E41" s="17"/>
      <c r="F41" s="1"/>
      <c r="G41" s="1"/>
      <c r="H41" s="1"/>
      <c r="I41" s="1"/>
      <c r="J41" s="1"/>
      <c r="K41" s="1"/>
      <c r="L41" s="1"/>
      <c r="M41" s="1"/>
      <c r="N41" s="1"/>
      <c r="O41" s="1"/>
      <c r="P41" s="1"/>
      <c r="Q41" s="1"/>
      <c r="R41" s="1"/>
      <c r="S41" s="1"/>
      <c r="T41" s="1"/>
      <c r="U41" s="1"/>
      <c r="V41" s="1"/>
      <c r="W41" s="1"/>
      <c r="X41" s="1"/>
      <c r="Y41" s="1"/>
      <c r="Z41" s="1"/>
      <c r="AA41" s="1"/>
    </row>
    <row r="42" ht="14.25" customHeight="1">
      <c r="A42" s="1"/>
      <c r="B42" s="39"/>
      <c r="C42" s="43" t="s">
        <v>36</v>
      </c>
      <c r="D42" s="1"/>
      <c r="E42" s="17"/>
      <c r="F42" s="1"/>
      <c r="G42" s="1"/>
      <c r="H42" s="1"/>
      <c r="I42" s="1"/>
      <c r="J42" s="1"/>
      <c r="K42" s="1"/>
      <c r="L42" s="1"/>
      <c r="M42" s="1"/>
      <c r="N42" s="1"/>
      <c r="O42" s="1"/>
      <c r="P42" s="1"/>
      <c r="Q42" s="1"/>
      <c r="R42" s="1"/>
      <c r="S42" s="1"/>
      <c r="T42" s="1"/>
      <c r="U42" s="1"/>
      <c r="V42" s="1"/>
      <c r="W42" s="1"/>
      <c r="X42" s="1"/>
      <c r="Y42" s="1"/>
      <c r="Z42" s="1"/>
      <c r="AA42" s="1"/>
    </row>
    <row r="43" ht="14.25" customHeight="1">
      <c r="A43" s="1"/>
      <c r="B43" s="44"/>
      <c r="C43" s="9"/>
      <c r="D43" s="9"/>
      <c r="E43" s="17"/>
      <c r="F43" s="1"/>
      <c r="G43" s="1"/>
      <c r="H43" s="1"/>
      <c r="I43" s="1"/>
      <c r="J43" s="1"/>
      <c r="K43" s="1"/>
      <c r="L43" s="1"/>
      <c r="M43" s="1"/>
      <c r="N43" s="1"/>
      <c r="O43" s="1"/>
      <c r="P43" s="1"/>
      <c r="Q43" s="1"/>
      <c r="R43" s="1"/>
      <c r="S43" s="1"/>
      <c r="T43" s="1"/>
      <c r="U43" s="1"/>
      <c r="V43" s="1"/>
      <c r="W43" s="1"/>
      <c r="X43" s="1"/>
      <c r="Y43" s="1"/>
      <c r="Z43" s="1"/>
      <c r="AA43" s="1"/>
    </row>
    <row r="44" ht="14.25" customHeight="1">
      <c r="A44" s="1"/>
      <c r="B44" s="45" t="s">
        <v>37</v>
      </c>
      <c r="C44" s="9"/>
      <c r="D44" s="9"/>
      <c r="E44" s="17"/>
      <c r="F44" s="1"/>
      <c r="G44" s="1"/>
      <c r="H44" s="1"/>
      <c r="I44" s="1"/>
      <c r="J44" s="1"/>
      <c r="K44" s="1"/>
      <c r="L44" s="1"/>
      <c r="M44" s="1"/>
      <c r="N44" s="1"/>
      <c r="O44" s="1"/>
      <c r="P44" s="1"/>
      <c r="Q44" s="1"/>
      <c r="R44" s="1"/>
      <c r="S44" s="1"/>
      <c r="T44" s="1"/>
      <c r="U44" s="1"/>
      <c r="V44" s="1"/>
      <c r="W44" s="1"/>
      <c r="X44" s="1"/>
      <c r="Y44" s="1"/>
      <c r="Z44" s="1"/>
      <c r="AA44" s="1"/>
    </row>
    <row r="45" ht="14.25" customHeight="1">
      <c r="A45" s="1"/>
      <c r="B45" s="46" t="s">
        <v>38</v>
      </c>
      <c r="E45" s="19"/>
      <c r="F45" s="1"/>
      <c r="G45" s="1"/>
      <c r="H45" s="1"/>
      <c r="I45" s="1"/>
      <c r="J45" s="1"/>
      <c r="K45" s="1"/>
      <c r="L45" s="1"/>
      <c r="M45" s="1"/>
      <c r="N45" s="1"/>
      <c r="O45" s="1"/>
      <c r="P45" s="1"/>
      <c r="Q45" s="1"/>
      <c r="R45" s="1"/>
      <c r="S45" s="1"/>
      <c r="T45" s="1"/>
      <c r="U45" s="1"/>
      <c r="V45" s="1"/>
      <c r="W45" s="1"/>
      <c r="X45" s="1"/>
      <c r="Y45" s="1"/>
      <c r="Z45" s="1"/>
      <c r="AA45" s="1"/>
    </row>
    <row r="46" ht="14.25" customHeight="1">
      <c r="A46" s="1"/>
      <c r="B46" s="38"/>
      <c r="E46" s="19"/>
      <c r="F46" s="1"/>
      <c r="G46" s="1"/>
      <c r="H46" s="1"/>
      <c r="I46" s="1"/>
      <c r="J46" s="1"/>
      <c r="K46" s="1"/>
      <c r="L46" s="1"/>
      <c r="M46" s="1"/>
      <c r="N46" s="1"/>
      <c r="O46" s="1"/>
      <c r="P46" s="1"/>
      <c r="Q46" s="1"/>
      <c r="R46" s="1"/>
      <c r="S46" s="1"/>
      <c r="T46" s="1"/>
      <c r="U46" s="1"/>
      <c r="V46" s="1"/>
      <c r="W46" s="1"/>
      <c r="X46" s="1"/>
      <c r="Y46" s="1"/>
      <c r="Z46" s="1"/>
      <c r="AA46" s="1"/>
    </row>
    <row r="47" ht="14.25" customHeight="1">
      <c r="A47" s="1"/>
      <c r="B47" s="39"/>
      <c r="C47" s="9" t="s">
        <v>39</v>
      </c>
      <c r="D47" s="1"/>
      <c r="E47" s="17"/>
      <c r="F47" s="1"/>
      <c r="G47" s="1"/>
      <c r="H47" s="1"/>
      <c r="I47" s="1"/>
      <c r="J47" s="1"/>
      <c r="K47" s="1"/>
      <c r="L47" s="1"/>
      <c r="M47" s="1"/>
      <c r="N47" s="1"/>
      <c r="O47" s="1"/>
      <c r="P47" s="1"/>
      <c r="Q47" s="1"/>
      <c r="R47" s="1"/>
      <c r="S47" s="1"/>
      <c r="T47" s="1"/>
      <c r="U47" s="1"/>
      <c r="V47" s="1"/>
      <c r="W47" s="1"/>
      <c r="X47" s="1"/>
      <c r="Y47" s="1"/>
      <c r="Z47" s="1"/>
      <c r="AA47" s="1"/>
    </row>
    <row r="48" ht="14.25" customHeight="1">
      <c r="A48" s="1"/>
      <c r="B48" s="39"/>
      <c r="C48" s="9" t="s">
        <v>40</v>
      </c>
      <c r="D48" s="1"/>
      <c r="E48" s="17"/>
      <c r="F48" s="1"/>
      <c r="G48" s="1"/>
      <c r="H48" s="1"/>
      <c r="I48" s="1"/>
      <c r="J48" s="1"/>
      <c r="K48" s="1"/>
      <c r="L48" s="1"/>
      <c r="M48" s="1"/>
      <c r="N48" s="1"/>
      <c r="O48" s="1"/>
      <c r="P48" s="1"/>
      <c r="Q48" s="1"/>
      <c r="R48" s="1"/>
      <c r="S48" s="1"/>
      <c r="T48" s="1"/>
      <c r="U48" s="1"/>
      <c r="V48" s="1"/>
      <c r="W48" s="1"/>
      <c r="X48" s="1"/>
      <c r="Y48" s="1"/>
      <c r="Z48" s="1"/>
      <c r="AA48" s="1"/>
    </row>
    <row r="49" ht="14.25" customHeight="1">
      <c r="A49" s="1"/>
      <c r="B49" s="39"/>
      <c r="C49" s="9" t="s">
        <v>41</v>
      </c>
      <c r="D49" s="1"/>
      <c r="E49" s="17"/>
      <c r="F49" s="1"/>
      <c r="G49" s="1"/>
      <c r="H49" s="1"/>
      <c r="I49" s="1"/>
      <c r="J49" s="1"/>
      <c r="K49" s="1"/>
      <c r="L49" s="1"/>
      <c r="M49" s="1"/>
      <c r="N49" s="1"/>
      <c r="O49" s="1"/>
      <c r="P49" s="1"/>
      <c r="Q49" s="1"/>
      <c r="R49" s="1"/>
      <c r="S49" s="1"/>
      <c r="T49" s="1"/>
      <c r="U49" s="1"/>
      <c r="V49" s="1"/>
      <c r="W49" s="1"/>
      <c r="X49" s="1"/>
      <c r="Y49" s="1"/>
      <c r="Z49" s="1"/>
      <c r="AA49" s="1"/>
    </row>
    <row r="50" ht="14.25" customHeight="1">
      <c r="A50" s="1"/>
      <c r="B50" s="39"/>
      <c r="C50" s="9" t="s">
        <v>42</v>
      </c>
      <c r="D50" s="1"/>
      <c r="E50" s="17"/>
      <c r="F50" s="1"/>
      <c r="G50" s="1"/>
      <c r="H50" s="1"/>
      <c r="I50" s="1"/>
      <c r="J50" s="1"/>
      <c r="K50" s="1"/>
      <c r="L50" s="1"/>
      <c r="M50" s="1"/>
      <c r="N50" s="1"/>
      <c r="O50" s="1"/>
      <c r="P50" s="1"/>
      <c r="Q50" s="1"/>
      <c r="R50" s="1"/>
      <c r="S50" s="1"/>
      <c r="T50" s="1"/>
      <c r="U50" s="1"/>
      <c r="V50" s="1"/>
      <c r="W50" s="1"/>
      <c r="X50" s="1"/>
      <c r="Y50" s="1"/>
      <c r="Z50" s="1"/>
      <c r="AA50" s="1"/>
    </row>
    <row r="51" ht="14.25" customHeight="1">
      <c r="A51" s="1"/>
      <c r="B51" s="47"/>
      <c r="C51" s="48" t="s">
        <v>43</v>
      </c>
      <c r="D51" s="49"/>
      <c r="E51" s="50"/>
      <c r="F51" s="1"/>
      <c r="G51" s="1"/>
      <c r="H51" s="1"/>
      <c r="I51" s="1"/>
      <c r="J51" s="1"/>
      <c r="K51" s="1"/>
      <c r="L51" s="1"/>
      <c r="M51" s="1"/>
      <c r="N51" s="1"/>
      <c r="O51" s="1"/>
      <c r="P51" s="1"/>
      <c r="Q51" s="1"/>
      <c r="R51" s="1"/>
      <c r="S51" s="1"/>
      <c r="T51" s="1"/>
      <c r="U51" s="1"/>
      <c r="V51" s="1"/>
      <c r="W51" s="1"/>
      <c r="X51" s="1"/>
      <c r="Y51" s="1"/>
      <c r="Z51" s="1"/>
      <c r="AA51" s="1"/>
    </row>
    <row r="52" ht="14.25" customHeight="1">
      <c r="A52" s="1"/>
      <c r="B52" s="9"/>
      <c r="C52" s="9"/>
      <c r="D52" s="9"/>
      <c r="E52" s="1"/>
      <c r="F52" s="1"/>
      <c r="G52" s="1"/>
      <c r="H52" s="1"/>
      <c r="I52" s="1"/>
      <c r="J52" s="1"/>
      <c r="K52" s="1"/>
      <c r="L52" s="1"/>
      <c r="M52" s="1"/>
      <c r="N52" s="1"/>
      <c r="O52" s="1"/>
      <c r="P52" s="1"/>
      <c r="Q52" s="1"/>
      <c r="R52" s="1"/>
      <c r="S52" s="1"/>
      <c r="T52" s="1"/>
      <c r="U52" s="1"/>
      <c r="V52" s="1"/>
      <c r="W52" s="1"/>
      <c r="X52" s="1"/>
      <c r="Y52" s="1"/>
      <c r="Z52" s="1"/>
      <c r="AA52" s="1"/>
    </row>
    <row r="53" ht="14.25" customHeight="1">
      <c r="A53" s="1"/>
      <c r="B53" s="33"/>
      <c r="C53" s="1"/>
      <c r="D53" s="1"/>
      <c r="E53" s="1"/>
      <c r="F53" s="1"/>
      <c r="G53" s="1"/>
      <c r="H53" s="1"/>
      <c r="I53" s="1"/>
      <c r="J53" s="1"/>
      <c r="K53" s="1"/>
      <c r="L53" s="1"/>
      <c r="M53" s="1"/>
      <c r="N53" s="1"/>
      <c r="O53" s="1"/>
      <c r="P53" s="1"/>
      <c r="Q53" s="1"/>
      <c r="R53" s="1"/>
      <c r="S53" s="1"/>
      <c r="T53" s="1"/>
      <c r="U53" s="1"/>
      <c r="V53" s="1"/>
      <c r="W53" s="1"/>
      <c r="X53" s="1"/>
      <c r="Y53" s="1"/>
      <c r="Z53" s="1"/>
      <c r="AA53" s="1"/>
    </row>
    <row r="54" ht="14.25" customHeight="1">
      <c r="A54" s="1"/>
      <c r="B54" s="33"/>
      <c r="C54" s="1"/>
      <c r="D54" s="1"/>
      <c r="E54" s="1"/>
      <c r="F54" s="1"/>
      <c r="G54" s="1"/>
      <c r="H54" s="1"/>
      <c r="I54" s="1"/>
      <c r="J54" s="1"/>
      <c r="K54" s="1"/>
      <c r="L54" s="1"/>
      <c r="M54" s="1"/>
      <c r="N54" s="1"/>
      <c r="O54" s="1"/>
      <c r="P54" s="1"/>
      <c r="Q54" s="1"/>
      <c r="R54" s="1"/>
      <c r="S54" s="1"/>
      <c r="T54" s="1"/>
      <c r="U54" s="1"/>
      <c r="V54" s="1"/>
      <c r="W54" s="1"/>
      <c r="X54" s="1"/>
      <c r="Y54" s="1"/>
      <c r="Z54" s="1"/>
      <c r="AA54" s="1"/>
    </row>
    <row r="55" ht="14.25" customHeight="1">
      <c r="A55" s="1"/>
      <c r="B55" s="33"/>
      <c r="C55" s="1"/>
      <c r="D55" s="1"/>
      <c r="E55" s="1"/>
      <c r="F55" s="1"/>
      <c r="G55" s="1"/>
      <c r="H55" s="1"/>
      <c r="I55" s="1"/>
      <c r="J55" s="1"/>
      <c r="K55" s="1"/>
      <c r="L55" s="1"/>
      <c r="M55" s="1"/>
      <c r="N55" s="1"/>
      <c r="O55" s="1"/>
      <c r="P55" s="1"/>
      <c r="Q55" s="1"/>
      <c r="R55" s="1"/>
      <c r="S55" s="1"/>
      <c r="T55" s="1"/>
      <c r="U55" s="1"/>
      <c r="V55" s="1"/>
      <c r="W55" s="1"/>
      <c r="X55" s="1"/>
      <c r="Y55" s="1"/>
      <c r="Z55" s="1"/>
      <c r="AA55" s="1"/>
    </row>
    <row r="56" ht="14.25" customHeight="1">
      <c r="A56" s="1"/>
      <c r="B56" s="33"/>
      <c r="C56" s="1"/>
      <c r="D56" s="1"/>
      <c r="E56" s="1"/>
      <c r="F56" s="1"/>
      <c r="G56" s="1"/>
      <c r="H56" s="1"/>
      <c r="I56" s="1"/>
      <c r="J56" s="1"/>
      <c r="K56" s="1"/>
      <c r="L56" s="1"/>
      <c r="M56" s="1"/>
      <c r="N56" s="1"/>
      <c r="O56" s="1"/>
      <c r="P56" s="1"/>
      <c r="Q56" s="1"/>
      <c r="R56" s="1"/>
      <c r="S56" s="1"/>
      <c r="T56" s="1"/>
      <c r="U56" s="1"/>
      <c r="V56" s="1"/>
      <c r="W56" s="1"/>
      <c r="X56" s="1"/>
      <c r="Y56" s="1"/>
      <c r="Z56" s="1"/>
      <c r="AA56" s="1"/>
    </row>
    <row r="57" ht="14.25" customHeight="1">
      <c r="A57" s="1"/>
      <c r="B57" s="33"/>
      <c r="C57" s="1"/>
      <c r="D57" s="1"/>
      <c r="E57" s="1"/>
      <c r="F57" s="1"/>
      <c r="G57" s="1"/>
      <c r="H57" s="1"/>
      <c r="I57" s="1"/>
      <c r="J57" s="1"/>
      <c r="K57" s="1"/>
      <c r="L57" s="1"/>
      <c r="M57" s="1"/>
      <c r="N57" s="1"/>
      <c r="O57" s="1"/>
      <c r="P57" s="1"/>
      <c r="Q57" s="1"/>
      <c r="R57" s="1"/>
      <c r="S57" s="1"/>
      <c r="T57" s="1"/>
      <c r="U57" s="1"/>
      <c r="V57" s="1"/>
      <c r="W57" s="1"/>
      <c r="X57" s="1"/>
      <c r="Y57" s="1"/>
      <c r="Z57" s="1"/>
      <c r="AA57" s="1"/>
    </row>
    <row r="58" ht="14.25" customHeight="1">
      <c r="A58" s="1"/>
      <c r="B58" s="33"/>
      <c r="C58" s="1"/>
      <c r="D58" s="1"/>
      <c r="E58" s="1"/>
      <c r="F58" s="1"/>
      <c r="G58" s="1"/>
      <c r="H58" s="1"/>
      <c r="I58" s="1"/>
      <c r="J58" s="1"/>
      <c r="K58" s="1"/>
      <c r="L58" s="1"/>
      <c r="M58" s="1"/>
      <c r="N58" s="1"/>
      <c r="O58" s="1"/>
      <c r="P58" s="1"/>
      <c r="Q58" s="1"/>
      <c r="R58" s="1"/>
      <c r="S58" s="1"/>
      <c r="T58" s="1"/>
      <c r="U58" s="1"/>
      <c r="V58" s="1"/>
      <c r="W58" s="1"/>
      <c r="X58" s="1"/>
      <c r="Y58" s="1"/>
      <c r="Z58" s="1"/>
      <c r="AA58" s="1"/>
    </row>
    <row r="59" ht="14.25" customHeight="1">
      <c r="A59" s="1"/>
      <c r="B59" s="33"/>
      <c r="C59" s="1"/>
      <c r="D59" s="1"/>
      <c r="E59" s="1"/>
      <c r="F59" s="1"/>
      <c r="G59" s="1"/>
      <c r="H59" s="1"/>
      <c r="I59" s="1"/>
      <c r="J59" s="1"/>
      <c r="K59" s="1"/>
      <c r="L59" s="1"/>
      <c r="M59" s="1"/>
      <c r="N59" s="1"/>
      <c r="O59" s="1"/>
      <c r="P59" s="1"/>
      <c r="Q59" s="1"/>
      <c r="R59" s="1"/>
      <c r="S59" s="1"/>
      <c r="T59" s="1"/>
      <c r="U59" s="1"/>
      <c r="V59" s="1"/>
      <c r="W59" s="1"/>
      <c r="X59" s="1"/>
      <c r="Y59" s="1"/>
      <c r="Z59" s="1"/>
      <c r="AA59" s="1"/>
    </row>
    <row r="60" ht="14.25" customHeight="1">
      <c r="A60" s="1"/>
      <c r="B60" s="33"/>
      <c r="C60" s="1"/>
      <c r="D60" s="1"/>
      <c r="E60" s="1"/>
      <c r="F60" s="1"/>
      <c r="G60" s="1"/>
      <c r="H60" s="1"/>
      <c r="I60" s="1"/>
      <c r="J60" s="1"/>
      <c r="K60" s="1"/>
      <c r="L60" s="1"/>
      <c r="M60" s="1"/>
      <c r="N60" s="1"/>
      <c r="O60" s="1"/>
      <c r="P60" s="1"/>
      <c r="Q60" s="1"/>
      <c r="R60" s="1"/>
      <c r="S60" s="1"/>
      <c r="T60" s="1"/>
      <c r="U60" s="1"/>
      <c r="V60" s="1"/>
      <c r="W60" s="1"/>
      <c r="X60" s="1"/>
      <c r="Y60" s="1"/>
      <c r="Z60" s="1"/>
      <c r="AA60" s="1"/>
    </row>
    <row r="61" ht="14.25" customHeight="1">
      <c r="A61" s="1"/>
      <c r="B61" s="33"/>
      <c r="C61" s="1"/>
      <c r="D61" s="1"/>
      <c r="E61" s="1"/>
      <c r="F61" s="1"/>
      <c r="G61" s="1"/>
      <c r="H61" s="1"/>
      <c r="I61" s="1"/>
      <c r="J61" s="1"/>
      <c r="K61" s="1"/>
      <c r="L61" s="1"/>
      <c r="M61" s="1"/>
      <c r="N61" s="1"/>
      <c r="O61" s="1"/>
      <c r="P61" s="1"/>
      <c r="Q61" s="1"/>
      <c r="R61" s="1"/>
      <c r="S61" s="1"/>
      <c r="T61" s="1"/>
      <c r="U61" s="1"/>
      <c r="V61" s="1"/>
      <c r="W61" s="1"/>
      <c r="X61" s="1"/>
      <c r="Y61" s="1"/>
      <c r="Z61" s="1"/>
      <c r="AA61" s="1"/>
    </row>
    <row r="62" ht="14.25" customHeight="1">
      <c r="A62" s="1"/>
      <c r="B62" s="33"/>
      <c r="C62" s="1"/>
      <c r="D62" s="1"/>
      <c r="E62" s="1"/>
      <c r="F62" s="1"/>
      <c r="G62" s="1"/>
      <c r="H62" s="1"/>
      <c r="I62" s="1"/>
      <c r="J62" s="1"/>
      <c r="K62" s="1"/>
      <c r="L62" s="1"/>
      <c r="M62" s="1"/>
      <c r="N62" s="1"/>
      <c r="O62" s="1"/>
      <c r="P62" s="1"/>
      <c r="Q62" s="1"/>
      <c r="R62" s="1"/>
      <c r="S62" s="1"/>
      <c r="T62" s="1"/>
      <c r="U62" s="1"/>
      <c r="V62" s="1"/>
      <c r="W62" s="1"/>
      <c r="X62" s="1"/>
      <c r="Y62" s="1"/>
      <c r="Z62" s="1"/>
      <c r="AA62" s="1"/>
    </row>
    <row r="63" ht="14.25" customHeight="1">
      <c r="A63" s="1"/>
      <c r="B63" s="33"/>
      <c r="C63" s="1"/>
      <c r="D63" s="1"/>
      <c r="E63" s="1"/>
      <c r="F63" s="1"/>
      <c r="G63" s="1"/>
      <c r="H63" s="1"/>
      <c r="I63" s="1"/>
      <c r="J63" s="1"/>
      <c r="K63" s="1"/>
      <c r="L63" s="1"/>
      <c r="M63" s="1"/>
      <c r="N63" s="1"/>
      <c r="O63" s="1"/>
      <c r="P63" s="1"/>
      <c r="Q63" s="1"/>
      <c r="R63" s="1"/>
      <c r="S63" s="1"/>
      <c r="T63" s="1"/>
      <c r="U63" s="1"/>
      <c r="V63" s="1"/>
      <c r="W63" s="1"/>
      <c r="X63" s="1"/>
      <c r="Y63" s="1"/>
      <c r="Z63" s="1"/>
      <c r="AA63" s="1"/>
    </row>
    <row r="64" ht="14.25" customHeight="1">
      <c r="A64" s="1"/>
      <c r="B64" s="33"/>
      <c r="C64" s="1"/>
      <c r="D64" s="1"/>
      <c r="E64" s="1"/>
      <c r="F64" s="1"/>
      <c r="G64" s="1"/>
      <c r="H64" s="1"/>
      <c r="I64" s="1"/>
      <c r="J64" s="1"/>
      <c r="K64" s="1"/>
      <c r="L64" s="1"/>
      <c r="M64" s="1"/>
      <c r="N64" s="1"/>
      <c r="O64" s="1"/>
      <c r="P64" s="1"/>
      <c r="Q64" s="1"/>
      <c r="R64" s="1"/>
      <c r="S64" s="1"/>
      <c r="T64" s="1"/>
      <c r="U64" s="1"/>
      <c r="V64" s="1"/>
      <c r="W64" s="1"/>
      <c r="X64" s="1"/>
      <c r="Y64" s="1"/>
      <c r="Z64" s="1"/>
      <c r="AA64" s="1"/>
    </row>
    <row r="65" ht="14.25" customHeight="1">
      <c r="A65" s="1"/>
      <c r="B65" s="33"/>
      <c r="C65" s="1"/>
      <c r="D65" s="1"/>
      <c r="E65" s="1"/>
      <c r="F65" s="1"/>
      <c r="G65" s="1"/>
      <c r="H65" s="1"/>
      <c r="I65" s="1"/>
      <c r="J65" s="1"/>
      <c r="K65" s="1"/>
      <c r="L65" s="1"/>
      <c r="M65" s="1"/>
      <c r="N65" s="1"/>
      <c r="O65" s="1"/>
      <c r="P65" s="1"/>
      <c r="Q65" s="1"/>
      <c r="R65" s="1"/>
      <c r="S65" s="1"/>
      <c r="T65" s="1"/>
      <c r="U65" s="1"/>
      <c r="V65" s="1"/>
      <c r="W65" s="1"/>
      <c r="X65" s="1"/>
      <c r="Y65" s="1"/>
      <c r="Z65" s="1"/>
      <c r="AA65" s="1"/>
    </row>
    <row r="66" ht="14.25" customHeight="1">
      <c r="A66" s="1"/>
      <c r="B66" s="33"/>
      <c r="C66" s="1"/>
      <c r="D66" s="1"/>
      <c r="E66" s="1"/>
      <c r="F66" s="1"/>
      <c r="G66" s="1"/>
      <c r="H66" s="1"/>
      <c r="I66" s="1"/>
      <c r="J66" s="1"/>
      <c r="K66" s="1"/>
      <c r="L66" s="1"/>
      <c r="M66" s="1"/>
      <c r="N66" s="1"/>
      <c r="O66" s="1"/>
      <c r="P66" s="1"/>
      <c r="Q66" s="1"/>
      <c r="R66" s="1"/>
      <c r="S66" s="1"/>
      <c r="T66" s="1"/>
      <c r="U66" s="1"/>
      <c r="V66" s="1"/>
      <c r="W66" s="1"/>
      <c r="X66" s="1"/>
      <c r="Y66" s="1"/>
      <c r="Z66" s="1"/>
      <c r="AA66" s="1"/>
    </row>
    <row r="67" ht="14.25" customHeight="1">
      <c r="A67" s="1"/>
      <c r="B67" s="33"/>
      <c r="C67" s="1"/>
      <c r="D67" s="1"/>
      <c r="E67" s="1"/>
      <c r="F67" s="1"/>
      <c r="G67" s="1"/>
      <c r="H67" s="1"/>
      <c r="I67" s="1"/>
      <c r="J67" s="1"/>
      <c r="K67" s="1"/>
      <c r="L67" s="1"/>
      <c r="M67" s="1"/>
      <c r="N67" s="1"/>
      <c r="O67" s="1"/>
      <c r="P67" s="1"/>
      <c r="Q67" s="1"/>
      <c r="R67" s="1"/>
      <c r="S67" s="1"/>
      <c r="T67" s="1"/>
      <c r="U67" s="1"/>
      <c r="V67" s="1"/>
      <c r="W67" s="1"/>
      <c r="X67" s="1"/>
      <c r="Y67" s="1"/>
      <c r="Z67" s="1"/>
      <c r="AA67" s="1"/>
    </row>
    <row r="68" ht="14.25" customHeight="1">
      <c r="A68" s="1"/>
      <c r="B68" s="33"/>
      <c r="C68" s="1"/>
      <c r="D68" s="1"/>
      <c r="E68" s="1"/>
      <c r="F68" s="1"/>
      <c r="G68" s="1"/>
      <c r="H68" s="1"/>
      <c r="I68" s="1"/>
      <c r="J68" s="1"/>
      <c r="K68" s="1"/>
      <c r="L68" s="1"/>
      <c r="M68" s="1"/>
      <c r="N68" s="1"/>
      <c r="O68" s="1"/>
      <c r="P68" s="1"/>
      <c r="Q68" s="1"/>
      <c r="R68" s="1"/>
      <c r="S68" s="1"/>
      <c r="T68" s="1"/>
      <c r="U68" s="1"/>
      <c r="V68" s="1"/>
      <c r="W68" s="1"/>
      <c r="X68" s="1"/>
      <c r="Y68" s="1"/>
      <c r="Z68" s="1"/>
      <c r="AA68" s="1"/>
    </row>
    <row r="69" ht="14.25" customHeight="1">
      <c r="A69" s="1"/>
      <c r="B69" s="33"/>
      <c r="C69" s="1"/>
      <c r="D69" s="1"/>
      <c r="E69" s="1"/>
      <c r="F69" s="1"/>
      <c r="G69" s="1"/>
      <c r="H69" s="1"/>
      <c r="I69" s="1"/>
      <c r="J69" s="1"/>
      <c r="K69" s="1"/>
      <c r="L69" s="1"/>
      <c r="M69" s="1"/>
      <c r="N69" s="1"/>
      <c r="O69" s="1"/>
      <c r="P69" s="1"/>
      <c r="Q69" s="1"/>
      <c r="R69" s="1"/>
      <c r="S69" s="1"/>
      <c r="T69" s="1"/>
      <c r="U69" s="1"/>
      <c r="V69" s="1"/>
      <c r="W69" s="1"/>
      <c r="X69" s="1"/>
      <c r="Y69" s="1"/>
      <c r="Z69" s="1"/>
      <c r="AA69" s="1"/>
    </row>
    <row r="70" ht="14.25" customHeight="1">
      <c r="A70" s="1"/>
      <c r="B70" s="33"/>
      <c r="C70" s="1"/>
      <c r="D70" s="1"/>
      <c r="E70" s="1"/>
      <c r="F70" s="1"/>
      <c r="G70" s="1"/>
      <c r="H70" s="1"/>
      <c r="I70" s="1"/>
      <c r="J70" s="1"/>
      <c r="K70" s="1"/>
      <c r="L70" s="1"/>
      <c r="M70" s="1"/>
      <c r="N70" s="1"/>
      <c r="O70" s="1"/>
      <c r="P70" s="1"/>
      <c r="Q70" s="1"/>
      <c r="R70" s="1"/>
      <c r="S70" s="1"/>
      <c r="T70" s="1"/>
      <c r="U70" s="1"/>
      <c r="V70" s="1"/>
      <c r="W70" s="1"/>
      <c r="X70" s="1"/>
      <c r="Y70" s="1"/>
      <c r="Z70" s="1"/>
      <c r="AA70" s="1"/>
    </row>
    <row r="71" ht="14.25" customHeight="1">
      <c r="A71" s="1"/>
      <c r="B71" s="33"/>
      <c r="C71" s="1"/>
      <c r="D71" s="1"/>
      <c r="E71" s="1"/>
      <c r="F71" s="1"/>
      <c r="G71" s="1"/>
      <c r="H71" s="1"/>
      <c r="I71" s="1"/>
      <c r="J71" s="1"/>
      <c r="K71" s="1"/>
      <c r="L71" s="1"/>
      <c r="M71" s="1"/>
      <c r="N71" s="1"/>
      <c r="O71" s="1"/>
      <c r="P71" s="1"/>
      <c r="Q71" s="1"/>
      <c r="R71" s="1"/>
      <c r="S71" s="1"/>
      <c r="T71" s="1"/>
      <c r="U71" s="1"/>
      <c r="V71" s="1"/>
      <c r="W71" s="1"/>
      <c r="X71" s="1"/>
      <c r="Y71" s="1"/>
      <c r="Z71" s="1"/>
      <c r="AA71" s="1"/>
    </row>
    <row r="72" ht="14.25" customHeight="1">
      <c r="A72" s="1"/>
      <c r="B72" s="33"/>
      <c r="C72" s="1"/>
      <c r="D72" s="1"/>
      <c r="E72" s="1"/>
      <c r="F72" s="1"/>
      <c r="G72" s="1"/>
      <c r="H72" s="1"/>
      <c r="I72" s="1"/>
      <c r="J72" s="1"/>
      <c r="K72" s="1"/>
      <c r="L72" s="1"/>
      <c r="M72" s="1"/>
      <c r="N72" s="1"/>
      <c r="O72" s="1"/>
      <c r="P72" s="1"/>
      <c r="Q72" s="1"/>
      <c r="R72" s="1"/>
      <c r="S72" s="1"/>
      <c r="T72" s="1"/>
      <c r="U72" s="1"/>
      <c r="V72" s="1"/>
      <c r="W72" s="1"/>
      <c r="X72" s="1"/>
      <c r="Y72" s="1"/>
      <c r="Z72" s="1"/>
      <c r="AA72" s="1"/>
    </row>
    <row r="73" ht="14.25" customHeight="1">
      <c r="A73" s="1"/>
      <c r="B73" s="33"/>
      <c r="C73" s="1"/>
      <c r="D73" s="1"/>
      <c r="E73" s="1"/>
      <c r="F73" s="1"/>
      <c r="G73" s="1"/>
      <c r="H73" s="1"/>
      <c r="I73" s="1"/>
      <c r="J73" s="1"/>
      <c r="K73" s="1"/>
      <c r="L73" s="1"/>
      <c r="M73" s="1"/>
      <c r="N73" s="1"/>
      <c r="O73" s="1"/>
      <c r="P73" s="1"/>
      <c r="Q73" s="1"/>
      <c r="R73" s="1"/>
      <c r="S73" s="1"/>
      <c r="T73" s="1"/>
      <c r="U73" s="1"/>
      <c r="V73" s="1"/>
      <c r="W73" s="1"/>
      <c r="X73" s="1"/>
      <c r="Y73" s="1"/>
      <c r="Z73" s="1"/>
      <c r="AA73" s="1"/>
    </row>
    <row r="74" ht="14.25" customHeight="1">
      <c r="A74" s="1"/>
      <c r="B74" s="33"/>
      <c r="C74" s="1"/>
      <c r="D74" s="1"/>
      <c r="E74" s="1"/>
      <c r="F74" s="1"/>
      <c r="G74" s="1"/>
      <c r="H74" s="1"/>
      <c r="I74" s="1"/>
      <c r="J74" s="1"/>
      <c r="K74" s="1"/>
      <c r="L74" s="1"/>
      <c r="M74" s="1"/>
      <c r="N74" s="1"/>
      <c r="O74" s="1"/>
      <c r="P74" s="1"/>
      <c r="Q74" s="1"/>
      <c r="R74" s="1"/>
      <c r="S74" s="1"/>
      <c r="T74" s="1"/>
      <c r="U74" s="1"/>
      <c r="V74" s="1"/>
      <c r="W74" s="1"/>
      <c r="X74" s="1"/>
      <c r="Y74" s="1"/>
      <c r="Z74" s="1"/>
      <c r="AA74" s="1"/>
    </row>
    <row r="75" ht="14.25" customHeight="1">
      <c r="A75" s="1"/>
      <c r="B75" s="33"/>
      <c r="C75" s="1"/>
      <c r="D75" s="1"/>
      <c r="E75" s="1"/>
      <c r="F75" s="1"/>
      <c r="G75" s="1"/>
      <c r="H75" s="1"/>
      <c r="I75" s="1"/>
      <c r="J75" s="1"/>
      <c r="K75" s="1"/>
      <c r="L75" s="1"/>
      <c r="M75" s="1"/>
      <c r="N75" s="1"/>
      <c r="O75" s="1"/>
      <c r="P75" s="1"/>
      <c r="Q75" s="1"/>
      <c r="R75" s="1"/>
      <c r="S75" s="1"/>
      <c r="T75" s="1"/>
      <c r="U75" s="1"/>
      <c r="V75" s="1"/>
      <c r="W75" s="1"/>
      <c r="X75" s="1"/>
      <c r="Y75" s="1"/>
      <c r="Z75" s="1"/>
      <c r="AA75" s="1"/>
    </row>
    <row r="76" ht="14.25" customHeight="1">
      <c r="A76" s="1"/>
      <c r="B76" s="33"/>
      <c r="C76" s="1"/>
      <c r="D76" s="1"/>
      <c r="E76" s="1"/>
      <c r="F76" s="1"/>
      <c r="G76" s="1"/>
      <c r="H76" s="1"/>
      <c r="I76" s="1"/>
      <c r="J76" s="1"/>
      <c r="K76" s="1"/>
      <c r="L76" s="1"/>
      <c r="M76" s="1"/>
      <c r="N76" s="1"/>
      <c r="O76" s="1"/>
      <c r="P76" s="1"/>
      <c r="Q76" s="1"/>
      <c r="R76" s="1"/>
      <c r="S76" s="1"/>
      <c r="T76" s="1"/>
      <c r="U76" s="1"/>
      <c r="V76" s="1"/>
      <c r="W76" s="1"/>
      <c r="X76" s="1"/>
      <c r="Y76" s="1"/>
      <c r="Z76" s="1"/>
      <c r="AA76" s="1"/>
    </row>
    <row r="77" ht="14.25" customHeight="1">
      <c r="A77" s="1"/>
      <c r="B77" s="33"/>
      <c r="C77" s="1"/>
      <c r="D77" s="1"/>
      <c r="E77" s="1"/>
      <c r="F77" s="1"/>
      <c r="G77" s="1"/>
      <c r="H77" s="1"/>
      <c r="I77" s="1"/>
      <c r="J77" s="1"/>
      <c r="K77" s="1"/>
      <c r="L77" s="1"/>
      <c r="M77" s="1"/>
      <c r="N77" s="1"/>
      <c r="O77" s="1"/>
      <c r="P77" s="1"/>
      <c r="Q77" s="1"/>
      <c r="R77" s="1"/>
      <c r="S77" s="1"/>
      <c r="T77" s="1"/>
      <c r="U77" s="1"/>
      <c r="V77" s="1"/>
      <c r="W77" s="1"/>
      <c r="X77" s="1"/>
      <c r="Y77" s="1"/>
      <c r="Z77" s="1"/>
      <c r="AA77" s="1"/>
    </row>
    <row r="78" ht="14.25" customHeight="1">
      <c r="A78" s="1"/>
      <c r="B78" s="33"/>
      <c r="C78" s="1"/>
      <c r="D78" s="1"/>
      <c r="E78" s="1"/>
      <c r="F78" s="1"/>
      <c r="G78" s="1"/>
      <c r="H78" s="1"/>
      <c r="I78" s="1"/>
      <c r="J78" s="1"/>
      <c r="K78" s="1"/>
      <c r="L78" s="1"/>
      <c r="M78" s="1"/>
      <c r="N78" s="1"/>
      <c r="O78" s="1"/>
      <c r="P78" s="1"/>
      <c r="Q78" s="1"/>
      <c r="R78" s="1"/>
      <c r="S78" s="1"/>
      <c r="T78" s="1"/>
      <c r="U78" s="1"/>
      <c r="V78" s="1"/>
      <c r="W78" s="1"/>
      <c r="X78" s="1"/>
      <c r="Y78" s="1"/>
      <c r="Z78" s="1"/>
      <c r="AA78" s="1"/>
    </row>
    <row r="79" ht="14.25" customHeight="1">
      <c r="A79" s="1"/>
      <c r="B79" s="33"/>
      <c r="C79" s="1"/>
      <c r="D79" s="1"/>
      <c r="E79" s="1"/>
      <c r="F79" s="1"/>
      <c r="G79" s="1"/>
      <c r="H79" s="1"/>
      <c r="I79" s="1"/>
      <c r="J79" s="1"/>
      <c r="K79" s="1"/>
      <c r="L79" s="1"/>
      <c r="M79" s="1"/>
      <c r="N79" s="1"/>
      <c r="O79" s="1"/>
      <c r="P79" s="1"/>
      <c r="Q79" s="1"/>
      <c r="R79" s="1"/>
      <c r="S79" s="1"/>
      <c r="T79" s="1"/>
      <c r="U79" s="1"/>
      <c r="V79" s="1"/>
      <c r="W79" s="1"/>
      <c r="X79" s="1"/>
      <c r="Y79" s="1"/>
      <c r="Z79" s="1"/>
      <c r="AA79" s="1"/>
    </row>
    <row r="80" ht="14.25" customHeight="1">
      <c r="A80" s="1"/>
      <c r="B80" s="33"/>
      <c r="C80" s="1"/>
      <c r="D80" s="1"/>
      <c r="E80" s="1"/>
      <c r="F80" s="1"/>
      <c r="G80" s="1"/>
      <c r="H80" s="1"/>
      <c r="I80" s="1"/>
      <c r="J80" s="1"/>
      <c r="K80" s="1"/>
      <c r="L80" s="1"/>
      <c r="M80" s="1"/>
      <c r="N80" s="1"/>
      <c r="O80" s="1"/>
      <c r="P80" s="1"/>
      <c r="Q80" s="1"/>
      <c r="R80" s="1"/>
      <c r="S80" s="1"/>
      <c r="T80" s="1"/>
      <c r="U80" s="1"/>
      <c r="V80" s="1"/>
      <c r="W80" s="1"/>
      <c r="X80" s="1"/>
      <c r="Y80" s="1"/>
      <c r="Z80" s="1"/>
      <c r="AA80" s="1"/>
    </row>
    <row r="81" ht="14.25" customHeight="1">
      <c r="A81" s="1"/>
      <c r="B81" s="33"/>
      <c r="C81" s="1"/>
      <c r="D81" s="1"/>
      <c r="E81" s="1"/>
      <c r="F81" s="1"/>
      <c r="G81" s="1"/>
      <c r="H81" s="1"/>
      <c r="I81" s="1"/>
      <c r="J81" s="1"/>
      <c r="K81" s="1"/>
      <c r="L81" s="1"/>
      <c r="M81" s="1"/>
      <c r="N81" s="1"/>
      <c r="O81" s="1"/>
      <c r="P81" s="1"/>
      <c r="Q81" s="1"/>
      <c r="R81" s="1"/>
      <c r="S81" s="1"/>
      <c r="T81" s="1"/>
      <c r="U81" s="1"/>
      <c r="V81" s="1"/>
      <c r="W81" s="1"/>
      <c r="X81" s="1"/>
      <c r="Y81" s="1"/>
      <c r="Z81" s="1"/>
      <c r="AA81" s="1"/>
    </row>
    <row r="82" ht="14.25" customHeight="1">
      <c r="A82" s="1"/>
      <c r="B82" s="33"/>
      <c r="C82" s="1"/>
      <c r="D82" s="1"/>
      <c r="E82" s="1"/>
      <c r="F82" s="1"/>
      <c r="G82" s="1"/>
      <c r="H82" s="1"/>
      <c r="I82" s="1"/>
      <c r="J82" s="1"/>
      <c r="K82" s="1"/>
      <c r="L82" s="1"/>
      <c r="M82" s="1"/>
      <c r="N82" s="1"/>
      <c r="O82" s="1"/>
      <c r="P82" s="1"/>
      <c r="Q82" s="1"/>
      <c r="R82" s="1"/>
      <c r="S82" s="1"/>
      <c r="T82" s="1"/>
      <c r="U82" s="1"/>
      <c r="V82" s="1"/>
      <c r="W82" s="1"/>
      <c r="X82" s="1"/>
      <c r="Y82" s="1"/>
      <c r="Z82" s="1"/>
      <c r="AA82" s="1"/>
    </row>
    <row r="83" ht="14.25" customHeight="1">
      <c r="A83" s="1"/>
      <c r="B83" s="33"/>
      <c r="C83" s="1"/>
      <c r="D83" s="1"/>
      <c r="E83" s="1"/>
      <c r="F83" s="1"/>
      <c r="G83" s="1"/>
      <c r="H83" s="1"/>
      <c r="I83" s="1"/>
      <c r="J83" s="1"/>
      <c r="K83" s="1"/>
      <c r="L83" s="1"/>
      <c r="M83" s="1"/>
      <c r="N83" s="1"/>
      <c r="O83" s="1"/>
      <c r="P83" s="1"/>
      <c r="Q83" s="1"/>
      <c r="R83" s="1"/>
      <c r="S83" s="1"/>
      <c r="T83" s="1"/>
      <c r="U83" s="1"/>
      <c r="V83" s="1"/>
      <c r="W83" s="1"/>
      <c r="X83" s="1"/>
      <c r="Y83" s="1"/>
      <c r="Z83" s="1"/>
      <c r="AA83" s="1"/>
    </row>
    <row r="84" ht="14.25" customHeight="1">
      <c r="A84" s="1"/>
      <c r="B84" s="33"/>
      <c r="C84" s="1"/>
      <c r="D84" s="1"/>
      <c r="E84" s="1"/>
      <c r="F84" s="1"/>
      <c r="G84" s="1"/>
      <c r="H84" s="1"/>
      <c r="I84" s="1"/>
      <c r="J84" s="1"/>
      <c r="K84" s="1"/>
      <c r="L84" s="1"/>
      <c r="M84" s="1"/>
      <c r="N84" s="1"/>
      <c r="O84" s="1"/>
      <c r="P84" s="1"/>
      <c r="Q84" s="1"/>
      <c r="R84" s="1"/>
      <c r="S84" s="1"/>
      <c r="T84" s="1"/>
      <c r="U84" s="1"/>
      <c r="V84" s="1"/>
      <c r="W84" s="1"/>
      <c r="X84" s="1"/>
      <c r="Y84" s="1"/>
      <c r="Z84" s="1"/>
      <c r="AA84" s="1"/>
    </row>
    <row r="85" ht="14.25" customHeight="1">
      <c r="A85" s="1"/>
      <c r="B85" s="33"/>
      <c r="C85" s="1"/>
      <c r="D85" s="1"/>
      <c r="E85" s="1"/>
      <c r="F85" s="1"/>
      <c r="G85" s="1"/>
      <c r="H85" s="1"/>
      <c r="I85" s="1"/>
      <c r="J85" s="1"/>
      <c r="K85" s="1"/>
      <c r="L85" s="1"/>
      <c r="M85" s="1"/>
      <c r="N85" s="1"/>
      <c r="O85" s="1"/>
      <c r="P85" s="1"/>
      <c r="Q85" s="1"/>
      <c r="R85" s="1"/>
      <c r="S85" s="1"/>
      <c r="T85" s="1"/>
      <c r="U85" s="1"/>
      <c r="V85" s="1"/>
      <c r="W85" s="1"/>
      <c r="X85" s="1"/>
      <c r="Y85" s="1"/>
      <c r="Z85" s="1"/>
      <c r="AA85" s="1"/>
    </row>
    <row r="86" ht="14.25" customHeight="1">
      <c r="A86" s="1"/>
      <c r="B86" s="33"/>
      <c r="C86" s="1"/>
      <c r="D86" s="1"/>
      <c r="E86" s="1"/>
      <c r="F86" s="1"/>
      <c r="G86" s="1"/>
      <c r="H86" s="1"/>
      <c r="I86" s="1"/>
      <c r="J86" s="1"/>
      <c r="K86" s="1"/>
      <c r="L86" s="1"/>
      <c r="M86" s="1"/>
      <c r="N86" s="1"/>
      <c r="O86" s="1"/>
      <c r="P86" s="1"/>
      <c r="Q86" s="1"/>
      <c r="R86" s="1"/>
      <c r="S86" s="1"/>
      <c r="T86" s="1"/>
      <c r="U86" s="1"/>
      <c r="V86" s="1"/>
      <c r="W86" s="1"/>
      <c r="X86" s="1"/>
      <c r="Y86" s="1"/>
      <c r="Z86" s="1"/>
      <c r="AA86" s="1"/>
    </row>
    <row r="87" ht="14.25" customHeight="1">
      <c r="A87" s="1"/>
      <c r="B87" s="33"/>
      <c r="C87" s="1"/>
      <c r="D87" s="1"/>
      <c r="E87" s="1"/>
      <c r="F87" s="1"/>
      <c r="G87" s="1"/>
      <c r="H87" s="1"/>
      <c r="I87" s="1"/>
      <c r="J87" s="1"/>
      <c r="K87" s="1"/>
      <c r="L87" s="1"/>
      <c r="M87" s="1"/>
      <c r="N87" s="1"/>
      <c r="O87" s="1"/>
      <c r="P87" s="1"/>
      <c r="Q87" s="1"/>
      <c r="R87" s="1"/>
      <c r="S87" s="1"/>
      <c r="T87" s="1"/>
      <c r="U87" s="1"/>
      <c r="V87" s="1"/>
      <c r="W87" s="1"/>
      <c r="X87" s="1"/>
      <c r="Y87" s="1"/>
      <c r="Z87" s="1"/>
      <c r="AA87" s="1"/>
    </row>
    <row r="88" ht="14.25" customHeight="1">
      <c r="A88" s="1"/>
      <c r="B88" s="33"/>
      <c r="C88" s="1"/>
      <c r="D88" s="1"/>
      <c r="E88" s="1"/>
      <c r="F88" s="1"/>
      <c r="G88" s="1"/>
      <c r="H88" s="1"/>
      <c r="I88" s="1"/>
      <c r="J88" s="1"/>
      <c r="K88" s="1"/>
      <c r="L88" s="1"/>
      <c r="M88" s="1"/>
      <c r="N88" s="1"/>
      <c r="O88" s="1"/>
      <c r="P88" s="1"/>
      <c r="Q88" s="1"/>
      <c r="R88" s="1"/>
      <c r="S88" s="1"/>
      <c r="T88" s="1"/>
      <c r="U88" s="1"/>
      <c r="V88" s="1"/>
      <c r="W88" s="1"/>
      <c r="X88" s="1"/>
      <c r="Y88" s="1"/>
      <c r="Z88" s="1"/>
      <c r="AA88" s="1"/>
    </row>
    <row r="89" ht="14.25" customHeight="1">
      <c r="A89" s="1"/>
      <c r="B89" s="33"/>
      <c r="C89" s="1"/>
      <c r="D89" s="1"/>
      <c r="E89" s="1"/>
      <c r="F89" s="1"/>
      <c r="G89" s="1"/>
      <c r="H89" s="1"/>
      <c r="I89" s="1"/>
      <c r="J89" s="1"/>
      <c r="K89" s="1"/>
      <c r="L89" s="1"/>
      <c r="M89" s="1"/>
      <c r="N89" s="1"/>
      <c r="O89" s="1"/>
      <c r="P89" s="1"/>
      <c r="Q89" s="1"/>
      <c r="R89" s="1"/>
      <c r="S89" s="1"/>
      <c r="T89" s="1"/>
      <c r="U89" s="1"/>
      <c r="V89" s="1"/>
      <c r="W89" s="1"/>
      <c r="X89" s="1"/>
      <c r="Y89" s="1"/>
      <c r="Z89" s="1"/>
      <c r="AA89" s="1"/>
    </row>
    <row r="90" ht="14.25" customHeight="1">
      <c r="A90" s="1"/>
      <c r="B90" s="33"/>
      <c r="C90" s="1"/>
      <c r="D90" s="1"/>
      <c r="E90" s="1"/>
      <c r="F90" s="1"/>
      <c r="G90" s="1"/>
      <c r="H90" s="1"/>
      <c r="I90" s="1"/>
      <c r="J90" s="1"/>
      <c r="K90" s="1"/>
      <c r="L90" s="1"/>
      <c r="M90" s="1"/>
      <c r="N90" s="1"/>
      <c r="O90" s="1"/>
      <c r="P90" s="1"/>
      <c r="Q90" s="1"/>
      <c r="R90" s="1"/>
      <c r="S90" s="1"/>
      <c r="T90" s="1"/>
      <c r="U90" s="1"/>
      <c r="V90" s="1"/>
      <c r="W90" s="1"/>
      <c r="X90" s="1"/>
      <c r="Y90" s="1"/>
      <c r="Z90" s="1"/>
      <c r="AA90" s="1"/>
    </row>
    <row r="91" ht="14.25" customHeight="1">
      <c r="A91" s="1"/>
      <c r="B91" s="33"/>
      <c r="C91" s="1"/>
      <c r="D91" s="1"/>
      <c r="E91" s="1"/>
      <c r="F91" s="1"/>
      <c r="G91" s="1"/>
      <c r="H91" s="1"/>
      <c r="I91" s="1"/>
      <c r="J91" s="1"/>
      <c r="K91" s="1"/>
      <c r="L91" s="1"/>
      <c r="M91" s="1"/>
      <c r="N91" s="1"/>
      <c r="O91" s="1"/>
      <c r="P91" s="1"/>
      <c r="Q91" s="1"/>
      <c r="R91" s="1"/>
      <c r="S91" s="1"/>
      <c r="T91" s="1"/>
      <c r="U91" s="1"/>
      <c r="V91" s="1"/>
      <c r="W91" s="1"/>
      <c r="X91" s="1"/>
      <c r="Y91" s="1"/>
      <c r="Z91" s="1"/>
      <c r="AA91" s="1"/>
    </row>
    <row r="92" ht="14.25" customHeight="1">
      <c r="A92" s="1"/>
      <c r="B92" s="33"/>
      <c r="C92" s="1"/>
      <c r="D92" s="1"/>
      <c r="E92" s="1"/>
      <c r="F92" s="1"/>
      <c r="G92" s="1"/>
      <c r="H92" s="1"/>
      <c r="I92" s="1"/>
      <c r="J92" s="1"/>
      <c r="K92" s="1"/>
      <c r="L92" s="1"/>
      <c r="M92" s="1"/>
      <c r="N92" s="1"/>
      <c r="O92" s="1"/>
      <c r="P92" s="1"/>
      <c r="Q92" s="1"/>
      <c r="R92" s="1"/>
      <c r="S92" s="1"/>
      <c r="T92" s="1"/>
      <c r="U92" s="1"/>
      <c r="V92" s="1"/>
      <c r="W92" s="1"/>
      <c r="X92" s="1"/>
      <c r="Y92" s="1"/>
      <c r="Z92" s="1"/>
      <c r="AA92" s="1"/>
    </row>
    <row r="93" ht="14.25" customHeight="1">
      <c r="A93" s="1"/>
      <c r="B93" s="33"/>
      <c r="C93" s="1"/>
      <c r="D93" s="1"/>
      <c r="E93" s="1"/>
      <c r="F93" s="1"/>
      <c r="G93" s="1"/>
      <c r="H93" s="1"/>
      <c r="I93" s="1"/>
      <c r="J93" s="1"/>
      <c r="K93" s="1"/>
      <c r="L93" s="1"/>
      <c r="M93" s="1"/>
      <c r="N93" s="1"/>
      <c r="O93" s="1"/>
      <c r="P93" s="1"/>
      <c r="Q93" s="1"/>
      <c r="R93" s="1"/>
      <c r="S93" s="1"/>
      <c r="T93" s="1"/>
      <c r="U93" s="1"/>
      <c r="V93" s="1"/>
      <c r="W93" s="1"/>
      <c r="X93" s="1"/>
      <c r="Y93" s="1"/>
      <c r="Z93" s="1"/>
      <c r="AA93" s="1"/>
    </row>
    <row r="94" ht="14.25" customHeight="1">
      <c r="A94" s="1"/>
      <c r="B94" s="33"/>
      <c r="C94" s="1"/>
      <c r="D94" s="1"/>
      <c r="E94" s="1"/>
      <c r="F94" s="1"/>
      <c r="G94" s="1"/>
      <c r="H94" s="1"/>
      <c r="I94" s="1"/>
      <c r="J94" s="1"/>
      <c r="K94" s="1"/>
      <c r="L94" s="1"/>
      <c r="M94" s="1"/>
      <c r="N94" s="1"/>
      <c r="O94" s="1"/>
      <c r="P94" s="1"/>
      <c r="Q94" s="1"/>
      <c r="R94" s="1"/>
      <c r="S94" s="1"/>
      <c r="T94" s="1"/>
      <c r="U94" s="1"/>
      <c r="V94" s="1"/>
      <c r="W94" s="1"/>
      <c r="X94" s="1"/>
      <c r="Y94" s="1"/>
      <c r="Z94" s="1"/>
      <c r="AA94" s="1"/>
    </row>
    <row r="95" ht="14.25" customHeight="1">
      <c r="A95" s="1"/>
      <c r="B95" s="33"/>
      <c r="C95" s="1"/>
      <c r="D95" s="1"/>
      <c r="E95" s="1"/>
      <c r="F95" s="1"/>
      <c r="G95" s="1"/>
      <c r="H95" s="1"/>
      <c r="I95" s="1"/>
      <c r="J95" s="1"/>
      <c r="K95" s="1"/>
      <c r="L95" s="1"/>
      <c r="M95" s="1"/>
      <c r="N95" s="1"/>
      <c r="O95" s="1"/>
      <c r="P95" s="1"/>
      <c r="Q95" s="1"/>
      <c r="R95" s="1"/>
      <c r="S95" s="1"/>
      <c r="T95" s="1"/>
      <c r="U95" s="1"/>
      <c r="V95" s="1"/>
      <c r="W95" s="1"/>
      <c r="X95" s="1"/>
      <c r="Y95" s="1"/>
      <c r="Z95" s="1"/>
      <c r="AA95" s="1"/>
    </row>
    <row r="96" ht="14.25" customHeight="1">
      <c r="A96" s="1"/>
      <c r="B96" s="33"/>
      <c r="C96" s="1"/>
      <c r="D96" s="1"/>
      <c r="E96" s="1"/>
      <c r="F96" s="1"/>
      <c r="G96" s="1"/>
      <c r="H96" s="1"/>
      <c r="I96" s="1"/>
      <c r="J96" s="1"/>
      <c r="K96" s="1"/>
      <c r="L96" s="1"/>
      <c r="M96" s="1"/>
      <c r="N96" s="1"/>
      <c r="O96" s="1"/>
      <c r="P96" s="1"/>
      <c r="Q96" s="1"/>
      <c r="R96" s="1"/>
      <c r="S96" s="1"/>
      <c r="T96" s="1"/>
      <c r="U96" s="1"/>
      <c r="V96" s="1"/>
      <c r="W96" s="1"/>
      <c r="X96" s="1"/>
      <c r="Y96" s="1"/>
      <c r="Z96" s="1"/>
      <c r="AA96" s="1"/>
    </row>
    <row r="97" ht="14.25" customHeight="1">
      <c r="A97" s="1"/>
      <c r="B97" s="33"/>
      <c r="C97" s="1"/>
      <c r="D97" s="1"/>
      <c r="E97" s="1"/>
      <c r="F97" s="1"/>
      <c r="G97" s="1"/>
      <c r="H97" s="1"/>
      <c r="I97" s="1"/>
      <c r="J97" s="1"/>
      <c r="K97" s="1"/>
      <c r="L97" s="1"/>
      <c r="M97" s="1"/>
      <c r="N97" s="1"/>
      <c r="O97" s="1"/>
      <c r="P97" s="1"/>
      <c r="Q97" s="1"/>
      <c r="R97" s="1"/>
      <c r="S97" s="1"/>
      <c r="T97" s="1"/>
      <c r="U97" s="1"/>
      <c r="V97" s="1"/>
      <c r="W97" s="1"/>
      <c r="X97" s="1"/>
      <c r="Y97" s="1"/>
      <c r="Z97" s="1"/>
      <c r="AA97" s="1"/>
    </row>
    <row r="98" ht="14.25" customHeight="1">
      <c r="A98" s="1"/>
      <c r="B98" s="33"/>
      <c r="C98" s="1"/>
      <c r="D98" s="1"/>
      <c r="E98" s="1"/>
      <c r="F98" s="1"/>
      <c r="G98" s="1"/>
      <c r="H98" s="1"/>
      <c r="I98" s="1"/>
      <c r="J98" s="1"/>
      <c r="K98" s="1"/>
      <c r="L98" s="1"/>
      <c r="M98" s="1"/>
      <c r="N98" s="1"/>
      <c r="O98" s="1"/>
      <c r="P98" s="1"/>
      <c r="Q98" s="1"/>
      <c r="R98" s="1"/>
      <c r="S98" s="1"/>
      <c r="T98" s="1"/>
      <c r="U98" s="1"/>
      <c r="V98" s="1"/>
      <c r="W98" s="1"/>
      <c r="X98" s="1"/>
      <c r="Y98" s="1"/>
      <c r="Z98" s="1"/>
      <c r="AA98" s="1"/>
    </row>
    <row r="99" ht="14.25" customHeight="1">
      <c r="A99" s="1"/>
      <c r="B99" s="33"/>
      <c r="C99" s="1"/>
      <c r="D99" s="1"/>
      <c r="E99" s="1"/>
      <c r="F99" s="1"/>
      <c r="G99" s="1"/>
      <c r="H99" s="1"/>
      <c r="I99" s="1"/>
      <c r="J99" s="1"/>
      <c r="K99" s="1"/>
      <c r="L99" s="1"/>
      <c r="M99" s="1"/>
      <c r="N99" s="1"/>
      <c r="O99" s="1"/>
      <c r="P99" s="1"/>
      <c r="Q99" s="1"/>
      <c r="R99" s="1"/>
      <c r="S99" s="1"/>
      <c r="T99" s="1"/>
      <c r="U99" s="1"/>
      <c r="V99" s="1"/>
      <c r="W99" s="1"/>
      <c r="X99" s="1"/>
      <c r="Y99" s="1"/>
      <c r="Z99" s="1"/>
      <c r="AA99" s="1"/>
    </row>
    <row r="100" ht="14.25" customHeight="1">
      <c r="A100" s="1"/>
      <c r="B100" s="33"/>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ht="14.25" customHeight="1">
      <c r="A101" s="1"/>
      <c r="B101" s="33"/>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ht="14.25" customHeight="1">
      <c r="A102" s="1"/>
      <c r="B102" s="33"/>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ht="14.25" customHeight="1">
      <c r="A103" s="1"/>
      <c r="B103" s="33"/>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ht="14.25" customHeight="1">
      <c r="A104" s="1"/>
      <c r="B104" s="33"/>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ht="14.25" customHeight="1">
      <c r="A105" s="1"/>
      <c r="B105" s="33"/>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ht="14.25" customHeight="1">
      <c r="A106" s="1"/>
      <c r="B106" s="33"/>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ht="14.25" customHeight="1">
      <c r="A107" s="1"/>
      <c r="B107" s="33"/>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ht="14.25" customHeight="1">
      <c r="A108" s="1"/>
      <c r="B108" s="33"/>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ht="14.25" customHeight="1">
      <c r="A109" s="1"/>
      <c r="B109" s="33"/>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ht="14.25" customHeight="1">
      <c r="A110" s="1"/>
      <c r="B110" s="33"/>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ht="14.25" customHeight="1">
      <c r="A111" s="1"/>
      <c r="B111" s="33"/>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ht="14.25" customHeight="1">
      <c r="A112" s="1"/>
      <c r="B112" s="33"/>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ht="14.25" customHeight="1">
      <c r="A113" s="1"/>
      <c r="B113" s="33"/>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ht="14.25" customHeight="1">
      <c r="A114" s="1"/>
      <c r="B114" s="33"/>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ht="14.25" customHeight="1">
      <c r="A115" s="1"/>
      <c r="B115" s="33"/>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ht="14.25" customHeight="1">
      <c r="A116" s="1"/>
      <c r="B116" s="33"/>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ht="14.25" customHeight="1">
      <c r="A117" s="1"/>
      <c r="B117" s="33"/>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ht="14.25" customHeight="1">
      <c r="A118" s="1"/>
      <c r="B118" s="33"/>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ht="14.25" customHeight="1">
      <c r="A119" s="1"/>
      <c r="B119" s="33"/>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ht="14.25" customHeight="1">
      <c r="A120" s="1"/>
      <c r="B120" s="33"/>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ht="14.25" customHeight="1">
      <c r="A121" s="1"/>
      <c r="B121" s="33"/>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ht="14.25" customHeight="1">
      <c r="A122" s="1"/>
      <c r="B122" s="33"/>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ht="14.25" customHeight="1">
      <c r="A123" s="1"/>
      <c r="B123" s="33"/>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ht="14.25" customHeight="1">
      <c r="A124" s="1"/>
      <c r="B124" s="33"/>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ht="14.25" customHeight="1">
      <c r="A125" s="1"/>
      <c r="B125" s="33"/>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ht="14.25" customHeight="1">
      <c r="A126" s="1"/>
      <c r="B126" s="33"/>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ht="14.25" customHeight="1">
      <c r="A127" s="1"/>
      <c r="B127" s="33"/>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ht="14.25" customHeight="1">
      <c r="A128" s="1"/>
      <c r="B128" s="33"/>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ht="14.25" customHeight="1">
      <c r="A129" s="1"/>
      <c r="B129" s="33"/>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ht="14.25" customHeight="1">
      <c r="A130" s="1"/>
      <c r="B130" s="33"/>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ht="14.25" customHeight="1">
      <c r="A131" s="1"/>
      <c r="B131" s="33"/>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ht="14.25" customHeight="1">
      <c r="A132" s="1"/>
      <c r="B132" s="33"/>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ht="14.25" customHeight="1">
      <c r="A133" s="1"/>
      <c r="B133" s="33"/>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ht="14.25" customHeight="1">
      <c r="A134" s="1"/>
      <c r="B134" s="33"/>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ht="14.25" customHeight="1">
      <c r="A135" s="1"/>
      <c r="B135" s="33"/>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ht="14.25" customHeight="1">
      <c r="A136" s="1"/>
      <c r="B136" s="33"/>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ht="14.25" customHeight="1">
      <c r="A137" s="1"/>
      <c r="B137" s="33"/>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ht="14.25" customHeight="1">
      <c r="A138" s="1"/>
      <c r="B138" s="33"/>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ht="14.25" customHeight="1">
      <c r="A139" s="1"/>
      <c r="B139" s="33"/>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ht="14.25" customHeight="1">
      <c r="A140" s="1"/>
      <c r="B140" s="33"/>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ht="14.25" customHeight="1">
      <c r="A141" s="1"/>
      <c r="B141" s="33"/>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ht="14.25" customHeight="1">
      <c r="A142" s="1"/>
      <c r="B142" s="33"/>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ht="14.25" customHeight="1">
      <c r="A143" s="1"/>
      <c r="B143" s="33"/>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ht="14.25" customHeight="1">
      <c r="A144" s="1"/>
      <c r="B144" s="33"/>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ht="14.25" customHeight="1">
      <c r="A145" s="1"/>
      <c r="B145" s="33"/>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ht="14.25" customHeight="1">
      <c r="A146" s="1"/>
      <c r="B146" s="33"/>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ht="14.25" customHeight="1">
      <c r="A147" s="1"/>
      <c r="B147" s="33"/>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ht="14.25" customHeight="1">
      <c r="A148" s="1"/>
      <c r="B148" s="33"/>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ht="14.25" customHeight="1">
      <c r="A149" s="1"/>
      <c r="B149" s="33"/>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ht="14.25" customHeight="1">
      <c r="A150" s="1"/>
      <c r="B150" s="33"/>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ht="14.25" customHeight="1">
      <c r="A151" s="1"/>
      <c r="B151" s="33"/>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ht="14.25" customHeight="1">
      <c r="A152" s="1"/>
      <c r="B152" s="33"/>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ht="14.25" customHeight="1">
      <c r="A153" s="1"/>
      <c r="B153" s="33"/>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ht="14.25" customHeight="1">
      <c r="A154" s="1"/>
      <c r="B154" s="33"/>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ht="14.25" customHeight="1">
      <c r="A155" s="1"/>
      <c r="B155" s="33"/>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ht="14.25" customHeight="1">
      <c r="A156" s="1"/>
      <c r="B156" s="33"/>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ht="14.25" customHeight="1">
      <c r="A157" s="1"/>
      <c r="B157" s="33"/>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ht="14.25" customHeight="1">
      <c r="A158" s="1"/>
      <c r="B158" s="33"/>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ht="14.25" customHeight="1">
      <c r="A159" s="1"/>
      <c r="B159" s="33"/>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ht="14.25" customHeight="1">
      <c r="A160" s="1"/>
      <c r="B160" s="33"/>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ht="14.25" customHeight="1">
      <c r="A161" s="1"/>
      <c r="B161" s="33"/>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ht="14.25" customHeight="1">
      <c r="A162" s="1"/>
      <c r="B162" s="33"/>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ht="14.25" customHeight="1">
      <c r="A163" s="1"/>
      <c r="B163" s="33"/>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ht="14.25" customHeight="1">
      <c r="A164" s="1"/>
      <c r="B164" s="33"/>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ht="14.25" customHeight="1">
      <c r="A165" s="1"/>
      <c r="B165" s="33"/>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ht="14.25" customHeight="1">
      <c r="A166" s="1"/>
      <c r="B166" s="33"/>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ht="14.25" customHeight="1">
      <c r="A167" s="1"/>
      <c r="B167" s="33"/>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ht="14.25" customHeight="1">
      <c r="A168" s="1"/>
      <c r="B168" s="33"/>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ht="14.25" customHeight="1">
      <c r="A169" s="1"/>
      <c r="B169" s="33"/>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ht="14.25" customHeight="1">
      <c r="A170" s="1"/>
      <c r="B170" s="33"/>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ht="14.25" customHeight="1">
      <c r="A171" s="1"/>
      <c r="B171" s="33"/>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ht="14.25" customHeight="1">
      <c r="A172" s="1"/>
      <c r="B172" s="33"/>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ht="14.25" customHeight="1">
      <c r="A173" s="1"/>
      <c r="B173" s="33"/>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ht="14.25" customHeight="1">
      <c r="A174" s="1"/>
      <c r="B174" s="33"/>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ht="14.25" customHeight="1">
      <c r="A175" s="1"/>
      <c r="B175" s="33"/>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ht="14.25" customHeight="1">
      <c r="A176" s="1"/>
      <c r="B176" s="33"/>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ht="14.25" customHeight="1">
      <c r="A177" s="1"/>
      <c r="B177" s="33"/>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ht="14.25" customHeight="1">
      <c r="A178" s="1"/>
      <c r="B178" s="33"/>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ht="14.25" customHeight="1">
      <c r="A179" s="1"/>
      <c r="B179" s="33"/>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ht="14.25" customHeight="1">
      <c r="A180" s="1"/>
      <c r="B180" s="33"/>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ht="14.25" customHeight="1">
      <c r="A181" s="1"/>
      <c r="B181" s="33"/>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ht="14.25" customHeight="1">
      <c r="A182" s="1"/>
      <c r="B182" s="33"/>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ht="14.25" customHeight="1">
      <c r="A183" s="1"/>
      <c r="B183" s="33"/>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ht="14.25" customHeight="1">
      <c r="A184" s="1"/>
      <c r="B184" s="33"/>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ht="14.25" customHeight="1">
      <c r="A185" s="1"/>
      <c r="B185" s="33"/>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ht="14.25" customHeight="1">
      <c r="A186" s="1"/>
      <c r="B186" s="33"/>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ht="14.25" customHeight="1">
      <c r="A187" s="1"/>
      <c r="B187" s="33"/>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ht="14.25" customHeight="1">
      <c r="A188" s="1"/>
      <c r="B188" s="33"/>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ht="14.25" customHeight="1">
      <c r="A189" s="1"/>
      <c r="B189" s="33"/>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ht="14.25" customHeight="1">
      <c r="A190" s="1"/>
      <c r="B190" s="33"/>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ht="14.25" customHeight="1">
      <c r="A191" s="1"/>
      <c r="B191" s="33"/>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ht="14.25" customHeight="1">
      <c r="A192" s="1"/>
      <c r="B192" s="33"/>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ht="14.25" customHeight="1">
      <c r="A193" s="1"/>
      <c r="B193" s="33"/>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ht="14.25" customHeight="1">
      <c r="A194" s="1"/>
      <c r="B194" s="33"/>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ht="14.25" customHeight="1">
      <c r="A195" s="1"/>
      <c r="B195" s="33"/>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ht="14.25" customHeight="1">
      <c r="A196" s="1"/>
      <c r="B196" s="33"/>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ht="14.25" customHeight="1">
      <c r="A197" s="1"/>
      <c r="B197" s="33"/>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ht="14.25" customHeight="1">
      <c r="A198" s="1"/>
      <c r="B198" s="33"/>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ht="14.25" customHeight="1">
      <c r="A199" s="1"/>
      <c r="B199" s="33"/>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ht="14.25" customHeight="1">
      <c r="A200" s="1"/>
      <c r="B200" s="33"/>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ht="14.25" customHeight="1">
      <c r="A201" s="1"/>
      <c r="B201" s="33"/>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ht="14.25" customHeight="1">
      <c r="A202" s="1"/>
      <c r="B202" s="33"/>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ht="14.25" customHeight="1">
      <c r="A203" s="1"/>
      <c r="B203" s="33"/>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ht="14.25" customHeight="1">
      <c r="A204" s="1"/>
      <c r="B204" s="33"/>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ht="14.25" customHeight="1">
      <c r="A205" s="1"/>
      <c r="B205" s="33"/>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ht="14.25" customHeight="1">
      <c r="A206" s="1"/>
      <c r="B206" s="33"/>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ht="14.25" customHeight="1">
      <c r="A207" s="1"/>
      <c r="B207" s="33"/>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ht="14.25" customHeight="1">
      <c r="A208" s="1"/>
      <c r="B208" s="33"/>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ht="14.25" customHeight="1">
      <c r="A209" s="1"/>
      <c r="B209" s="33"/>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ht="14.25" customHeight="1">
      <c r="A210" s="1"/>
      <c r="B210" s="33"/>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ht="14.25" customHeight="1">
      <c r="A211" s="1"/>
      <c r="B211" s="33"/>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ht="14.25" customHeight="1">
      <c r="A212" s="1"/>
      <c r="B212" s="33"/>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ht="14.25" customHeight="1">
      <c r="A213" s="1"/>
      <c r="B213" s="33"/>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ht="14.25" customHeight="1">
      <c r="A214" s="1"/>
      <c r="B214" s="33"/>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ht="14.25" customHeight="1">
      <c r="A215" s="1"/>
      <c r="B215" s="33"/>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ht="14.25" customHeight="1">
      <c r="A216" s="1"/>
      <c r="B216" s="33"/>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ht="14.25" customHeight="1">
      <c r="A217" s="1"/>
      <c r="B217" s="33"/>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ht="14.25" customHeight="1">
      <c r="A218" s="1"/>
      <c r="B218" s="33"/>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ht="14.25" customHeight="1">
      <c r="A219" s="1"/>
      <c r="B219" s="33"/>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ht="14.25" customHeight="1">
      <c r="A220" s="1"/>
      <c r="B220" s="33"/>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ht="14.25" customHeight="1">
      <c r="A221" s="1"/>
      <c r="B221" s="33"/>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ht="14.25" customHeight="1">
      <c r="A222" s="1"/>
      <c r="B222" s="33"/>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ht="14.25" customHeight="1">
      <c r="A223" s="1"/>
      <c r="B223" s="33"/>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ht="14.25" customHeight="1">
      <c r="A224" s="1"/>
      <c r="B224" s="33"/>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ht="14.25" customHeight="1">
      <c r="A225" s="1"/>
      <c r="B225" s="33"/>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ht="14.25" customHeight="1">
      <c r="A226" s="1"/>
      <c r="B226" s="33"/>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ht="14.25" customHeight="1">
      <c r="A227" s="1"/>
      <c r="B227" s="33"/>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ht="14.25" customHeight="1">
      <c r="A228" s="1"/>
      <c r="B228" s="33"/>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ht="14.25" customHeight="1">
      <c r="A229" s="1"/>
      <c r="B229" s="33"/>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ht="14.25" customHeight="1">
      <c r="A230" s="1"/>
      <c r="B230" s="33"/>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ht="14.25" customHeight="1">
      <c r="A231" s="1"/>
      <c r="B231" s="33"/>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ht="14.25" customHeight="1">
      <c r="A232" s="1"/>
      <c r="B232" s="33"/>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ht="14.25" customHeight="1">
      <c r="A233" s="1"/>
      <c r="B233" s="33"/>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ht="14.25" customHeight="1">
      <c r="A234" s="1"/>
      <c r="B234" s="33"/>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ht="14.25" customHeight="1">
      <c r="A235" s="1"/>
      <c r="B235" s="33"/>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ht="14.25" customHeight="1">
      <c r="A236" s="1"/>
      <c r="B236" s="33"/>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ht="14.25" customHeight="1">
      <c r="A237" s="1"/>
      <c r="B237" s="33"/>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ht="14.25" customHeight="1">
      <c r="A238" s="1"/>
      <c r="B238" s="33"/>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ht="14.25" customHeight="1">
      <c r="A239" s="1"/>
      <c r="B239" s="33"/>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ht="14.25" customHeight="1">
      <c r="A240" s="1"/>
      <c r="B240" s="33"/>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ht="14.25" customHeight="1">
      <c r="A241" s="1"/>
      <c r="B241" s="33"/>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ht="14.25" customHeight="1">
      <c r="A242" s="1"/>
      <c r="B242" s="33"/>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ht="14.25" customHeight="1">
      <c r="A243" s="1"/>
      <c r="B243" s="33"/>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ht="14.25" customHeight="1">
      <c r="A244" s="1"/>
      <c r="B244" s="33"/>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ht="14.25" customHeight="1">
      <c r="A245" s="1"/>
      <c r="B245" s="33"/>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ht="14.25" customHeight="1">
      <c r="A246" s="1"/>
      <c r="B246" s="33"/>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ht="14.25" customHeight="1">
      <c r="A247" s="1"/>
      <c r="B247" s="33"/>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ht="14.25" customHeight="1">
      <c r="A248" s="1"/>
      <c r="B248" s="33"/>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ht="14.25" customHeight="1">
      <c r="A249" s="1"/>
      <c r="B249" s="33"/>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ht="14.25" customHeight="1">
      <c r="A250" s="1"/>
      <c r="B250" s="33"/>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ht="14.25" customHeight="1">
      <c r="A251" s="1"/>
      <c r="B251" s="33"/>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ht="14.25" customHeight="1">
      <c r="A252" s="1"/>
      <c r="B252" s="33"/>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ht="14.25" customHeight="1">
      <c r="A253" s="1"/>
      <c r="B253" s="33"/>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ht="14.25" customHeight="1">
      <c r="A254" s="1"/>
      <c r="B254" s="33"/>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ht="14.25" customHeight="1">
      <c r="A255" s="1"/>
      <c r="B255" s="33"/>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ht="14.25" customHeight="1">
      <c r="A256" s="1"/>
      <c r="B256" s="33"/>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ht="14.25" customHeight="1">
      <c r="A257" s="1"/>
      <c r="B257" s="33"/>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ht="14.25" customHeight="1">
      <c r="A258" s="1"/>
      <c r="B258" s="33"/>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ht="14.25" customHeight="1">
      <c r="A259" s="1"/>
      <c r="B259" s="33"/>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ht="14.25" customHeight="1">
      <c r="A260" s="1"/>
      <c r="B260" s="33"/>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ht="14.25" customHeight="1">
      <c r="A261" s="1"/>
      <c r="B261" s="33"/>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ht="14.25" customHeight="1">
      <c r="A262" s="1"/>
      <c r="B262" s="33"/>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ht="14.25" customHeight="1">
      <c r="A263" s="1"/>
      <c r="B263" s="33"/>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ht="14.25" customHeight="1">
      <c r="A264" s="1"/>
      <c r="B264" s="33"/>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ht="14.25" customHeight="1">
      <c r="A265" s="1"/>
      <c r="B265" s="33"/>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ht="14.25" customHeight="1">
      <c r="A266" s="1"/>
      <c r="B266" s="33"/>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ht="14.25" customHeight="1">
      <c r="A267" s="1"/>
      <c r="B267" s="33"/>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ht="14.25" customHeight="1">
      <c r="A268" s="1"/>
      <c r="B268" s="33"/>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ht="14.25" customHeight="1">
      <c r="A269" s="1"/>
      <c r="B269" s="33"/>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ht="14.25" customHeight="1">
      <c r="A270" s="1"/>
      <c r="B270" s="33"/>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ht="14.25" customHeight="1">
      <c r="A271" s="1"/>
      <c r="B271" s="33"/>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ht="14.25" customHeight="1">
      <c r="A272" s="1"/>
      <c r="B272" s="33"/>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ht="14.25" customHeight="1">
      <c r="A273" s="1"/>
      <c r="B273" s="33"/>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ht="14.25" customHeight="1">
      <c r="A274" s="1"/>
      <c r="B274" s="33"/>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ht="14.25" customHeight="1">
      <c r="A275" s="1"/>
      <c r="B275" s="33"/>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ht="14.25" customHeight="1">
      <c r="A276" s="1"/>
      <c r="B276" s="33"/>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ht="14.25" customHeight="1">
      <c r="A277" s="1"/>
      <c r="B277" s="33"/>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ht="14.25" customHeight="1">
      <c r="A278" s="1"/>
      <c r="B278" s="33"/>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ht="14.25" customHeight="1">
      <c r="A279" s="1"/>
      <c r="B279" s="33"/>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ht="14.25" customHeight="1">
      <c r="A280" s="1"/>
      <c r="B280" s="33"/>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ht="14.25" customHeight="1">
      <c r="A281" s="1"/>
      <c r="B281" s="33"/>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ht="14.25" customHeight="1">
      <c r="A282" s="1"/>
      <c r="B282" s="33"/>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ht="14.25" customHeight="1">
      <c r="A283" s="1"/>
      <c r="B283" s="33"/>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ht="14.25" customHeight="1">
      <c r="A284" s="1"/>
      <c r="B284" s="33"/>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ht="14.25" customHeight="1">
      <c r="A285" s="1"/>
      <c r="B285" s="33"/>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ht="14.25" customHeight="1">
      <c r="A286" s="1"/>
      <c r="B286" s="33"/>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ht="14.25" customHeight="1">
      <c r="A287" s="1"/>
      <c r="B287" s="33"/>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ht="14.25" customHeight="1">
      <c r="A288" s="1"/>
      <c r="B288" s="33"/>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ht="14.25" customHeight="1">
      <c r="A289" s="1"/>
      <c r="B289" s="33"/>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ht="14.25" customHeight="1">
      <c r="A290" s="1"/>
      <c r="B290" s="33"/>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ht="14.25" customHeight="1">
      <c r="A291" s="1"/>
      <c r="B291" s="33"/>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ht="14.25" customHeight="1">
      <c r="A292" s="1"/>
      <c r="B292" s="33"/>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ht="14.25" customHeight="1">
      <c r="A293" s="1"/>
      <c r="B293" s="33"/>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ht="14.25" customHeight="1">
      <c r="A294" s="1"/>
      <c r="B294" s="33"/>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ht="14.25" customHeight="1">
      <c r="A295" s="1"/>
      <c r="B295" s="33"/>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ht="14.25" customHeight="1">
      <c r="A296" s="1"/>
      <c r="B296" s="33"/>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ht="14.25" customHeight="1">
      <c r="A297" s="1"/>
      <c r="B297" s="33"/>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ht="14.25" customHeight="1">
      <c r="A298" s="1"/>
      <c r="B298" s="33"/>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ht="14.25" customHeight="1">
      <c r="A299" s="1"/>
      <c r="B299" s="33"/>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ht="14.25" customHeight="1">
      <c r="A300" s="1"/>
      <c r="B300" s="33"/>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ht="14.25" customHeight="1">
      <c r="A301" s="1"/>
      <c r="B301" s="33"/>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ht="14.25" customHeight="1">
      <c r="A302" s="1"/>
      <c r="B302" s="33"/>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ht="14.25" customHeight="1">
      <c r="A303" s="1"/>
      <c r="B303" s="33"/>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ht="14.25" customHeight="1">
      <c r="A304" s="1"/>
      <c r="B304" s="33"/>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ht="14.25" customHeight="1">
      <c r="A305" s="1"/>
      <c r="B305" s="33"/>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ht="14.25" customHeight="1">
      <c r="A306" s="1"/>
      <c r="B306" s="33"/>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ht="14.25" customHeight="1">
      <c r="A307" s="1"/>
      <c r="B307" s="33"/>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ht="14.25" customHeight="1">
      <c r="A308" s="1"/>
      <c r="B308" s="33"/>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ht="14.25" customHeight="1">
      <c r="A309" s="1"/>
      <c r="B309" s="33"/>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ht="14.25" customHeight="1">
      <c r="A310" s="1"/>
      <c r="B310" s="33"/>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ht="14.25" customHeight="1">
      <c r="A311" s="1"/>
      <c r="B311" s="33"/>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ht="14.25" customHeight="1">
      <c r="A312" s="1"/>
      <c r="B312" s="33"/>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ht="14.25" customHeight="1">
      <c r="A313" s="1"/>
      <c r="B313" s="33"/>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ht="14.25" customHeight="1">
      <c r="A314" s="1"/>
      <c r="B314" s="33"/>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ht="14.25" customHeight="1">
      <c r="A315" s="1"/>
      <c r="B315" s="33"/>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ht="14.25" customHeight="1">
      <c r="A316" s="1"/>
      <c r="B316" s="33"/>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ht="14.25" customHeight="1">
      <c r="A317" s="1"/>
      <c r="B317" s="33"/>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ht="14.25" customHeight="1">
      <c r="A318" s="1"/>
      <c r="B318" s="33"/>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ht="14.25" customHeight="1">
      <c r="A319" s="1"/>
      <c r="B319" s="33"/>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ht="14.25" customHeight="1">
      <c r="A320" s="1"/>
      <c r="B320" s="33"/>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ht="14.25" customHeight="1">
      <c r="A321" s="1"/>
      <c r="B321" s="33"/>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ht="14.25" customHeight="1">
      <c r="A322" s="1"/>
      <c r="B322" s="33"/>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ht="14.25" customHeight="1">
      <c r="A323" s="1"/>
      <c r="B323" s="33"/>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ht="14.25" customHeight="1">
      <c r="A324" s="1"/>
      <c r="B324" s="33"/>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ht="14.25" customHeight="1">
      <c r="A325" s="1"/>
      <c r="B325" s="33"/>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ht="14.25" customHeight="1">
      <c r="A326" s="1"/>
      <c r="B326" s="33"/>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ht="14.25" customHeight="1">
      <c r="A327" s="1"/>
      <c r="B327" s="33"/>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ht="14.25" customHeight="1">
      <c r="A328" s="1"/>
      <c r="B328" s="33"/>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ht="14.25" customHeight="1">
      <c r="A329" s="1"/>
      <c r="B329" s="33"/>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ht="14.25" customHeight="1">
      <c r="A330" s="1"/>
      <c r="B330" s="33"/>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ht="14.25" customHeight="1">
      <c r="A331" s="1"/>
      <c r="B331" s="33"/>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ht="14.25" customHeight="1">
      <c r="A332" s="1"/>
      <c r="B332" s="33"/>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ht="14.25" customHeight="1">
      <c r="A333" s="1"/>
      <c r="B333" s="33"/>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ht="14.25" customHeight="1">
      <c r="A334" s="1"/>
      <c r="B334" s="33"/>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ht="14.25" customHeight="1">
      <c r="A335" s="1"/>
      <c r="B335" s="33"/>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ht="14.25" customHeight="1">
      <c r="A336" s="1"/>
      <c r="B336" s="33"/>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ht="14.25" customHeight="1">
      <c r="A337" s="1"/>
      <c r="B337" s="33"/>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ht="14.25" customHeight="1">
      <c r="A338" s="1"/>
      <c r="B338" s="33"/>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ht="14.25" customHeight="1">
      <c r="A339" s="1"/>
      <c r="B339" s="33"/>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ht="14.25" customHeight="1">
      <c r="A340" s="1"/>
      <c r="B340" s="33"/>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ht="14.25" customHeight="1">
      <c r="A341" s="1"/>
      <c r="B341" s="33"/>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ht="14.25" customHeight="1">
      <c r="A342" s="1"/>
      <c r="B342" s="33"/>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ht="14.25" customHeight="1">
      <c r="A343" s="1"/>
      <c r="B343" s="33"/>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ht="14.25" customHeight="1">
      <c r="A344" s="1"/>
      <c r="B344" s="33"/>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ht="14.25" customHeight="1">
      <c r="A345" s="1"/>
      <c r="B345" s="33"/>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ht="14.25" customHeight="1">
      <c r="A346" s="1"/>
      <c r="B346" s="33"/>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ht="14.25" customHeight="1">
      <c r="A347" s="1"/>
      <c r="B347" s="33"/>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ht="14.25" customHeight="1">
      <c r="A348" s="1"/>
      <c r="B348" s="33"/>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ht="14.25" customHeight="1">
      <c r="A349" s="1"/>
      <c r="B349" s="33"/>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ht="14.25" customHeight="1">
      <c r="A350" s="1"/>
      <c r="B350" s="33"/>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ht="14.25" customHeight="1">
      <c r="A351" s="1"/>
      <c r="B351" s="33"/>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ht="14.25" customHeight="1">
      <c r="A352" s="1"/>
      <c r="B352" s="33"/>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ht="14.25" customHeight="1">
      <c r="A353" s="1"/>
      <c r="B353" s="33"/>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ht="14.25" customHeight="1">
      <c r="A354" s="1"/>
      <c r="B354" s="33"/>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ht="14.25" customHeight="1">
      <c r="A355" s="1"/>
      <c r="B355" s="33"/>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ht="14.25" customHeight="1">
      <c r="A356" s="1"/>
      <c r="B356" s="33"/>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ht="14.25" customHeight="1">
      <c r="A357" s="1"/>
      <c r="B357" s="33"/>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ht="14.25" customHeight="1">
      <c r="A358" s="1"/>
      <c r="B358" s="33"/>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ht="14.25" customHeight="1">
      <c r="A359" s="1"/>
      <c r="B359" s="33"/>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ht="14.25" customHeight="1">
      <c r="A360" s="1"/>
      <c r="B360" s="33"/>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ht="14.25" customHeight="1">
      <c r="A361" s="1"/>
      <c r="B361" s="33"/>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ht="14.25" customHeight="1">
      <c r="A362" s="1"/>
      <c r="B362" s="33"/>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ht="14.25" customHeight="1">
      <c r="A363" s="1"/>
      <c r="B363" s="33"/>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ht="14.25" customHeight="1">
      <c r="A364" s="1"/>
      <c r="B364" s="33"/>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ht="14.25" customHeight="1">
      <c r="A365" s="1"/>
      <c r="B365" s="33"/>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ht="14.25" customHeight="1">
      <c r="A366" s="1"/>
      <c r="B366" s="33"/>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ht="14.25" customHeight="1">
      <c r="A367" s="1"/>
      <c r="B367" s="33"/>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ht="14.25" customHeight="1">
      <c r="A368" s="1"/>
      <c r="B368" s="33"/>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ht="14.25" customHeight="1">
      <c r="A369" s="1"/>
      <c r="B369" s="33"/>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ht="14.25" customHeight="1">
      <c r="A370" s="1"/>
      <c r="B370" s="33"/>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ht="14.25" customHeight="1">
      <c r="A371" s="1"/>
      <c r="B371" s="33"/>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ht="14.25" customHeight="1">
      <c r="A372" s="1"/>
      <c r="B372" s="33"/>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ht="14.25" customHeight="1">
      <c r="A373" s="1"/>
      <c r="B373" s="33"/>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ht="14.25" customHeight="1">
      <c r="A374" s="1"/>
      <c r="B374" s="33"/>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ht="14.25" customHeight="1">
      <c r="A375" s="1"/>
      <c r="B375" s="33"/>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ht="14.25" customHeight="1">
      <c r="A376" s="1"/>
      <c r="B376" s="33"/>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ht="14.25" customHeight="1">
      <c r="A377" s="1"/>
      <c r="B377" s="33"/>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ht="14.25" customHeight="1">
      <c r="A378" s="1"/>
      <c r="B378" s="33"/>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ht="14.25" customHeight="1">
      <c r="A379" s="1"/>
      <c r="B379" s="33"/>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ht="14.25" customHeight="1">
      <c r="A380" s="1"/>
      <c r="B380" s="33"/>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ht="14.25" customHeight="1">
      <c r="A381" s="1"/>
      <c r="B381" s="33"/>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ht="14.25" customHeight="1">
      <c r="A382" s="1"/>
      <c r="B382" s="33"/>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ht="14.25" customHeight="1">
      <c r="A383" s="1"/>
      <c r="B383" s="33"/>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ht="14.25" customHeight="1">
      <c r="A384" s="1"/>
      <c r="B384" s="33"/>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ht="14.25" customHeight="1">
      <c r="A385" s="1"/>
      <c r="B385" s="33"/>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ht="14.25" customHeight="1">
      <c r="A386" s="1"/>
      <c r="B386" s="33"/>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ht="14.25" customHeight="1">
      <c r="A387" s="1"/>
      <c r="B387" s="33"/>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ht="14.25" customHeight="1">
      <c r="A388" s="1"/>
      <c r="B388" s="33"/>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ht="14.25" customHeight="1">
      <c r="A389" s="1"/>
      <c r="B389" s="33"/>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ht="14.25" customHeight="1">
      <c r="A390" s="1"/>
      <c r="B390" s="33"/>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ht="14.25" customHeight="1">
      <c r="A391" s="1"/>
      <c r="B391" s="33"/>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ht="14.25" customHeight="1">
      <c r="A392" s="1"/>
      <c r="B392" s="33"/>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ht="14.25" customHeight="1">
      <c r="A393" s="1"/>
      <c r="B393" s="33"/>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ht="14.25" customHeight="1">
      <c r="A394" s="1"/>
      <c r="B394" s="33"/>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ht="14.25" customHeight="1">
      <c r="A395" s="1"/>
      <c r="B395" s="33"/>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ht="14.25" customHeight="1">
      <c r="A396" s="1"/>
      <c r="B396" s="33"/>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ht="14.25" customHeight="1">
      <c r="A397" s="1"/>
      <c r="B397" s="33"/>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ht="14.25" customHeight="1">
      <c r="A398" s="1"/>
      <c r="B398" s="33"/>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ht="14.25" customHeight="1">
      <c r="A399" s="1"/>
      <c r="B399" s="33"/>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ht="14.25" customHeight="1">
      <c r="A400" s="1"/>
      <c r="B400" s="33"/>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ht="14.25" customHeight="1">
      <c r="A401" s="1"/>
      <c r="B401" s="33"/>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ht="14.25" customHeight="1">
      <c r="A402" s="1"/>
      <c r="B402" s="33"/>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ht="14.25" customHeight="1">
      <c r="A403" s="1"/>
      <c r="B403" s="33"/>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ht="14.25" customHeight="1">
      <c r="A404" s="1"/>
      <c r="B404" s="33"/>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ht="14.25" customHeight="1">
      <c r="A405" s="1"/>
      <c r="B405" s="33"/>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ht="14.25" customHeight="1">
      <c r="A406" s="1"/>
      <c r="B406" s="33"/>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ht="14.25" customHeight="1">
      <c r="A407" s="1"/>
      <c r="B407" s="33"/>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ht="14.25" customHeight="1">
      <c r="A408" s="1"/>
      <c r="B408" s="33"/>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ht="14.25" customHeight="1">
      <c r="A409" s="1"/>
      <c r="B409" s="33"/>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ht="14.25" customHeight="1">
      <c r="A410" s="1"/>
      <c r="B410" s="33"/>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ht="14.25" customHeight="1">
      <c r="A411" s="1"/>
      <c r="B411" s="33"/>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ht="14.25" customHeight="1">
      <c r="A412" s="1"/>
      <c r="B412" s="33"/>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ht="14.25" customHeight="1">
      <c r="A413" s="1"/>
      <c r="B413" s="33"/>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ht="14.25" customHeight="1">
      <c r="A414" s="1"/>
      <c r="B414" s="33"/>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ht="14.25" customHeight="1">
      <c r="A415" s="1"/>
      <c r="B415" s="33"/>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ht="14.25" customHeight="1">
      <c r="A416" s="1"/>
      <c r="B416" s="33"/>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ht="14.25" customHeight="1">
      <c r="A417" s="1"/>
      <c r="B417" s="33"/>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ht="14.25" customHeight="1">
      <c r="A418" s="1"/>
      <c r="B418" s="33"/>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ht="14.25" customHeight="1">
      <c r="A419" s="1"/>
      <c r="B419" s="33"/>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ht="14.25" customHeight="1">
      <c r="A420" s="1"/>
      <c r="B420" s="33"/>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ht="14.25" customHeight="1">
      <c r="A421" s="1"/>
      <c r="B421" s="33"/>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ht="14.25" customHeight="1">
      <c r="A422" s="1"/>
      <c r="B422" s="33"/>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ht="14.25" customHeight="1">
      <c r="A423" s="1"/>
      <c r="B423" s="33"/>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ht="14.25" customHeight="1">
      <c r="A424" s="1"/>
      <c r="B424" s="33"/>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ht="14.25" customHeight="1">
      <c r="A425" s="1"/>
      <c r="B425" s="33"/>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ht="14.25" customHeight="1">
      <c r="A426" s="1"/>
      <c r="B426" s="33"/>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ht="14.25" customHeight="1">
      <c r="A427" s="1"/>
      <c r="B427" s="33"/>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ht="14.25" customHeight="1">
      <c r="A428" s="1"/>
      <c r="B428" s="33"/>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ht="14.25" customHeight="1">
      <c r="A429" s="1"/>
      <c r="B429" s="33"/>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ht="14.25" customHeight="1">
      <c r="A430" s="1"/>
      <c r="B430" s="33"/>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ht="14.25" customHeight="1">
      <c r="A431" s="1"/>
      <c r="B431" s="33"/>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ht="14.25" customHeight="1">
      <c r="A432" s="1"/>
      <c r="B432" s="33"/>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ht="14.25" customHeight="1">
      <c r="A433" s="1"/>
      <c r="B433" s="33"/>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ht="14.25" customHeight="1">
      <c r="A434" s="1"/>
      <c r="B434" s="33"/>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ht="14.25" customHeight="1">
      <c r="A435" s="1"/>
      <c r="B435" s="33"/>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ht="14.25" customHeight="1">
      <c r="A436" s="1"/>
      <c r="B436" s="33"/>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ht="14.25" customHeight="1">
      <c r="A437" s="1"/>
      <c r="B437" s="33"/>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ht="14.25" customHeight="1">
      <c r="A438" s="1"/>
      <c r="B438" s="33"/>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ht="14.25" customHeight="1">
      <c r="A439" s="1"/>
      <c r="B439" s="33"/>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ht="14.25" customHeight="1">
      <c r="A440" s="1"/>
      <c r="B440" s="33"/>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ht="14.25" customHeight="1">
      <c r="A441" s="1"/>
      <c r="B441" s="33"/>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ht="14.25" customHeight="1">
      <c r="A442" s="1"/>
      <c r="B442" s="33"/>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ht="14.25" customHeight="1">
      <c r="A443" s="1"/>
      <c r="B443" s="33"/>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ht="14.25" customHeight="1">
      <c r="A444" s="1"/>
      <c r="B444" s="33"/>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ht="14.25" customHeight="1">
      <c r="A445" s="1"/>
      <c r="B445" s="33"/>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ht="14.25" customHeight="1">
      <c r="A446" s="1"/>
      <c r="B446" s="33"/>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ht="14.25" customHeight="1">
      <c r="A447" s="1"/>
      <c r="B447" s="33"/>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ht="14.25" customHeight="1">
      <c r="A448" s="1"/>
      <c r="B448" s="33"/>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ht="14.25" customHeight="1">
      <c r="A449" s="1"/>
      <c r="B449" s="33"/>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ht="14.25" customHeight="1">
      <c r="A450" s="1"/>
      <c r="B450" s="33"/>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ht="14.25" customHeight="1">
      <c r="A451" s="1"/>
      <c r="B451" s="33"/>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ht="14.25" customHeight="1">
      <c r="A452" s="1"/>
      <c r="B452" s="33"/>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ht="14.25" customHeight="1">
      <c r="A453" s="1"/>
      <c r="B453" s="33"/>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ht="14.25" customHeight="1">
      <c r="A454" s="1"/>
      <c r="B454" s="33"/>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ht="14.25" customHeight="1">
      <c r="A455" s="1"/>
      <c r="B455" s="33"/>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ht="14.25" customHeight="1">
      <c r="A456" s="1"/>
      <c r="B456" s="33"/>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ht="14.25" customHeight="1">
      <c r="A457" s="1"/>
      <c r="B457" s="33"/>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ht="14.25" customHeight="1">
      <c r="A458" s="1"/>
      <c r="B458" s="33"/>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ht="14.25" customHeight="1">
      <c r="A459" s="1"/>
      <c r="B459" s="33"/>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ht="14.25" customHeight="1">
      <c r="A460" s="1"/>
      <c r="B460" s="33"/>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ht="14.25" customHeight="1">
      <c r="A461" s="1"/>
      <c r="B461" s="33"/>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ht="14.25" customHeight="1">
      <c r="A462" s="1"/>
      <c r="B462" s="33"/>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ht="14.25" customHeight="1">
      <c r="A463" s="1"/>
      <c r="B463" s="33"/>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ht="14.25" customHeight="1">
      <c r="A464" s="1"/>
      <c r="B464" s="33"/>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ht="14.25" customHeight="1">
      <c r="A465" s="1"/>
      <c r="B465" s="33"/>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ht="14.25" customHeight="1">
      <c r="A466" s="1"/>
      <c r="B466" s="33"/>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ht="14.25" customHeight="1">
      <c r="A467" s="1"/>
      <c r="B467" s="33"/>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ht="14.25" customHeight="1">
      <c r="A468" s="1"/>
      <c r="B468" s="33"/>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ht="14.25" customHeight="1">
      <c r="A469" s="1"/>
      <c r="B469" s="33"/>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ht="14.25" customHeight="1">
      <c r="A470" s="1"/>
      <c r="B470" s="33"/>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ht="14.25" customHeight="1">
      <c r="A471" s="1"/>
      <c r="B471" s="33"/>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ht="14.25" customHeight="1">
      <c r="A472" s="1"/>
      <c r="B472" s="33"/>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ht="14.25" customHeight="1">
      <c r="A473" s="1"/>
      <c r="B473" s="33"/>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ht="14.25" customHeight="1">
      <c r="A474" s="1"/>
      <c r="B474" s="33"/>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ht="14.25" customHeight="1">
      <c r="A475" s="1"/>
      <c r="B475" s="33"/>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ht="14.25" customHeight="1">
      <c r="A476" s="1"/>
      <c r="B476" s="33"/>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ht="14.25" customHeight="1">
      <c r="A477" s="1"/>
      <c r="B477" s="33"/>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ht="14.25" customHeight="1">
      <c r="A478" s="1"/>
      <c r="B478" s="33"/>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ht="14.25" customHeight="1">
      <c r="A479" s="1"/>
      <c r="B479" s="33"/>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ht="14.25" customHeight="1">
      <c r="A480" s="1"/>
      <c r="B480" s="33"/>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ht="14.25" customHeight="1">
      <c r="A481" s="1"/>
      <c r="B481" s="33"/>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ht="14.25" customHeight="1">
      <c r="A482" s="1"/>
      <c r="B482" s="33"/>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ht="14.25" customHeight="1">
      <c r="A483" s="1"/>
      <c r="B483" s="33"/>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ht="14.25" customHeight="1">
      <c r="A484" s="1"/>
      <c r="B484" s="33"/>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ht="14.25" customHeight="1">
      <c r="A485" s="1"/>
      <c r="B485" s="33"/>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ht="14.25" customHeight="1">
      <c r="A486" s="1"/>
      <c r="B486" s="33"/>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ht="14.25" customHeight="1">
      <c r="A487" s="1"/>
      <c r="B487" s="33"/>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ht="14.25" customHeight="1">
      <c r="A488" s="1"/>
      <c r="B488" s="33"/>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ht="14.25" customHeight="1">
      <c r="A489" s="1"/>
      <c r="B489" s="33"/>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ht="14.25" customHeight="1">
      <c r="A490" s="1"/>
      <c r="B490" s="33"/>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ht="14.25" customHeight="1">
      <c r="A491" s="1"/>
      <c r="B491" s="33"/>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ht="14.25" customHeight="1">
      <c r="A492" s="1"/>
      <c r="B492" s="33"/>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ht="14.25" customHeight="1">
      <c r="A493" s="1"/>
      <c r="B493" s="33"/>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ht="14.25" customHeight="1">
      <c r="A494" s="1"/>
      <c r="B494" s="33"/>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ht="14.25" customHeight="1">
      <c r="A495" s="1"/>
      <c r="B495" s="33"/>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ht="14.25" customHeight="1">
      <c r="A496" s="1"/>
      <c r="B496" s="33"/>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ht="14.25" customHeight="1">
      <c r="A497" s="1"/>
      <c r="B497" s="33"/>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ht="14.25" customHeight="1">
      <c r="A498" s="1"/>
      <c r="B498" s="33"/>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ht="14.25" customHeight="1">
      <c r="A499" s="1"/>
      <c r="B499" s="33"/>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ht="14.25" customHeight="1">
      <c r="A500" s="1"/>
      <c r="B500" s="33"/>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ht="14.25" customHeight="1">
      <c r="A501" s="1"/>
      <c r="B501" s="33"/>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ht="14.25" customHeight="1">
      <c r="A502" s="1"/>
      <c r="B502" s="33"/>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ht="14.25" customHeight="1">
      <c r="A503" s="1"/>
      <c r="B503" s="33"/>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ht="14.25" customHeight="1">
      <c r="A504" s="1"/>
      <c r="B504" s="33"/>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ht="14.25" customHeight="1">
      <c r="A505" s="1"/>
      <c r="B505" s="33"/>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ht="14.25" customHeight="1">
      <c r="A506" s="1"/>
      <c r="B506" s="33"/>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ht="14.25" customHeight="1">
      <c r="A507" s="1"/>
      <c r="B507" s="33"/>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ht="14.25" customHeight="1">
      <c r="A508" s="1"/>
      <c r="B508" s="33"/>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ht="14.25" customHeight="1">
      <c r="A509" s="1"/>
      <c r="B509" s="33"/>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ht="14.25" customHeight="1">
      <c r="A510" s="1"/>
      <c r="B510" s="33"/>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ht="14.25" customHeight="1">
      <c r="A511" s="1"/>
      <c r="B511" s="33"/>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ht="14.25" customHeight="1">
      <c r="A512" s="1"/>
      <c r="B512" s="33"/>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ht="14.25" customHeight="1">
      <c r="A513" s="1"/>
      <c r="B513" s="33"/>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ht="14.25" customHeight="1">
      <c r="A514" s="1"/>
      <c r="B514" s="33"/>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ht="14.25" customHeight="1">
      <c r="A515" s="1"/>
      <c r="B515" s="33"/>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ht="14.25" customHeight="1">
      <c r="A516" s="1"/>
      <c r="B516" s="33"/>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ht="14.25" customHeight="1">
      <c r="A517" s="1"/>
      <c r="B517" s="33"/>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ht="14.25" customHeight="1">
      <c r="A518" s="1"/>
      <c r="B518" s="33"/>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ht="14.25" customHeight="1">
      <c r="A519" s="1"/>
      <c r="B519" s="33"/>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ht="14.25" customHeight="1">
      <c r="A520" s="1"/>
      <c r="B520" s="33"/>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ht="14.25" customHeight="1">
      <c r="A521" s="1"/>
      <c r="B521" s="33"/>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ht="14.25" customHeight="1">
      <c r="A522" s="1"/>
      <c r="B522" s="33"/>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ht="14.25" customHeight="1">
      <c r="A523" s="1"/>
      <c r="B523" s="33"/>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ht="14.25" customHeight="1">
      <c r="A524" s="1"/>
      <c r="B524" s="33"/>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ht="14.25" customHeight="1">
      <c r="A525" s="1"/>
      <c r="B525" s="33"/>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ht="14.25" customHeight="1">
      <c r="A526" s="1"/>
      <c r="B526" s="33"/>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ht="14.25" customHeight="1">
      <c r="A527" s="1"/>
      <c r="B527" s="33"/>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ht="14.25" customHeight="1">
      <c r="A528" s="1"/>
      <c r="B528" s="33"/>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ht="14.25" customHeight="1">
      <c r="A529" s="1"/>
      <c r="B529" s="33"/>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ht="14.25" customHeight="1">
      <c r="A530" s="1"/>
      <c r="B530" s="33"/>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ht="14.25" customHeight="1">
      <c r="A531" s="1"/>
      <c r="B531" s="33"/>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ht="14.25" customHeight="1">
      <c r="A532" s="1"/>
      <c r="B532" s="33"/>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ht="14.25" customHeight="1">
      <c r="A533" s="1"/>
      <c r="B533" s="33"/>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ht="14.25" customHeight="1">
      <c r="A534" s="1"/>
      <c r="B534" s="33"/>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ht="14.25" customHeight="1">
      <c r="A535" s="1"/>
      <c r="B535" s="33"/>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ht="14.25" customHeight="1">
      <c r="A536" s="1"/>
      <c r="B536" s="33"/>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ht="14.25" customHeight="1">
      <c r="A537" s="1"/>
      <c r="B537" s="33"/>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ht="14.25" customHeight="1">
      <c r="A538" s="1"/>
      <c r="B538" s="33"/>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ht="14.25" customHeight="1">
      <c r="A539" s="1"/>
      <c r="B539" s="33"/>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ht="14.25" customHeight="1">
      <c r="A540" s="1"/>
      <c r="B540" s="33"/>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ht="14.25" customHeight="1">
      <c r="A541" s="1"/>
      <c r="B541" s="33"/>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ht="14.25" customHeight="1">
      <c r="A542" s="1"/>
      <c r="B542" s="33"/>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ht="14.25" customHeight="1">
      <c r="A543" s="1"/>
      <c r="B543" s="33"/>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ht="14.25" customHeight="1">
      <c r="A544" s="1"/>
      <c r="B544" s="33"/>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ht="14.25" customHeight="1">
      <c r="A545" s="1"/>
      <c r="B545" s="33"/>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ht="14.25" customHeight="1">
      <c r="A546" s="1"/>
      <c r="B546" s="33"/>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ht="14.25" customHeight="1">
      <c r="A547" s="1"/>
      <c r="B547" s="33"/>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ht="14.25" customHeight="1">
      <c r="A548" s="1"/>
      <c r="B548" s="33"/>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ht="14.25" customHeight="1">
      <c r="A549" s="1"/>
      <c r="B549" s="33"/>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ht="14.25" customHeight="1">
      <c r="A550" s="1"/>
      <c r="B550" s="33"/>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ht="14.25" customHeight="1">
      <c r="A551" s="1"/>
      <c r="B551" s="33"/>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ht="14.25" customHeight="1">
      <c r="A552" s="1"/>
      <c r="B552" s="33"/>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ht="14.25" customHeight="1">
      <c r="A553" s="1"/>
      <c r="B553" s="33"/>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ht="14.25" customHeight="1">
      <c r="A554" s="1"/>
      <c r="B554" s="33"/>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ht="14.25" customHeight="1">
      <c r="A555" s="1"/>
      <c r="B555" s="33"/>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ht="14.25" customHeight="1">
      <c r="A556" s="1"/>
      <c r="B556" s="33"/>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ht="14.25" customHeight="1">
      <c r="A557" s="1"/>
      <c r="B557" s="33"/>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ht="14.25" customHeight="1">
      <c r="A558" s="1"/>
      <c r="B558" s="33"/>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ht="14.25" customHeight="1">
      <c r="A559" s="1"/>
      <c r="B559" s="33"/>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ht="14.25" customHeight="1">
      <c r="A560" s="1"/>
      <c r="B560" s="33"/>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ht="14.25" customHeight="1">
      <c r="A561" s="1"/>
      <c r="B561" s="33"/>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ht="14.25" customHeight="1">
      <c r="A562" s="1"/>
      <c r="B562" s="33"/>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ht="14.25" customHeight="1">
      <c r="A563" s="1"/>
      <c r="B563" s="33"/>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ht="14.25" customHeight="1">
      <c r="A564" s="1"/>
      <c r="B564" s="33"/>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ht="14.25" customHeight="1">
      <c r="A565" s="1"/>
      <c r="B565" s="33"/>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ht="14.25" customHeight="1">
      <c r="A566" s="1"/>
      <c r="B566" s="33"/>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ht="14.25" customHeight="1">
      <c r="A567" s="1"/>
      <c r="B567" s="33"/>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ht="14.25" customHeight="1">
      <c r="A568" s="1"/>
      <c r="B568" s="33"/>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ht="14.25" customHeight="1">
      <c r="A569" s="1"/>
      <c r="B569" s="33"/>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ht="14.25" customHeight="1">
      <c r="A570" s="1"/>
      <c r="B570" s="33"/>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ht="14.25" customHeight="1">
      <c r="A571" s="1"/>
      <c r="B571" s="33"/>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ht="14.25" customHeight="1">
      <c r="A572" s="1"/>
      <c r="B572" s="33"/>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ht="14.25" customHeight="1">
      <c r="A573" s="1"/>
      <c r="B573" s="33"/>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ht="14.25" customHeight="1">
      <c r="A574" s="1"/>
      <c r="B574" s="33"/>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ht="14.25" customHeight="1">
      <c r="A575" s="1"/>
      <c r="B575" s="33"/>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ht="14.25" customHeight="1">
      <c r="A576" s="1"/>
      <c r="B576" s="33"/>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ht="14.25" customHeight="1">
      <c r="A577" s="1"/>
      <c r="B577" s="33"/>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ht="14.25" customHeight="1">
      <c r="A578" s="1"/>
      <c r="B578" s="33"/>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ht="14.25" customHeight="1">
      <c r="A579" s="1"/>
      <c r="B579" s="33"/>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ht="14.25" customHeight="1">
      <c r="A580" s="1"/>
      <c r="B580" s="33"/>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ht="14.25" customHeight="1">
      <c r="A581" s="1"/>
      <c r="B581" s="33"/>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ht="14.25" customHeight="1">
      <c r="A582" s="1"/>
      <c r="B582" s="33"/>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ht="14.25" customHeight="1">
      <c r="A583" s="1"/>
      <c r="B583" s="33"/>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ht="14.25" customHeight="1">
      <c r="A584" s="1"/>
      <c r="B584" s="33"/>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ht="14.25" customHeight="1">
      <c r="A585" s="1"/>
      <c r="B585" s="33"/>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ht="14.25" customHeight="1">
      <c r="A586" s="1"/>
      <c r="B586" s="33"/>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ht="14.25" customHeight="1">
      <c r="A587" s="1"/>
      <c r="B587" s="33"/>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ht="14.25" customHeight="1">
      <c r="A588" s="1"/>
      <c r="B588" s="33"/>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ht="14.25" customHeight="1">
      <c r="A589" s="1"/>
      <c r="B589" s="33"/>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ht="14.25" customHeight="1">
      <c r="A590" s="1"/>
      <c r="B590" s="33"/>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ht="14.25" customHeight="1">
      <c r="A591" s="1"/>
      <c r="B591" s="33"/>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ht="14.25" customHeight="1">
      <c r="A592" s="1"/>
      <c r="B592" s="33"/>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ht="14.25" customHeight="1">
      <c r="A593" s="1"/>
      <c r="B593" s="33"/>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ht="14.25" customHeight="1">
      <c r="A594" s="1"/>
      <c r="B594" s="33"/>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ht="14.25" customHeight="1">
      <c r="A595" s="1"/>
      <c r="B595" s="33"/>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ht="14.25" customHeight="1">
      <c r="A596" s="1"/>
      <c r="B596" s="33"/>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ht="14.25" customHeight="1">
      <c r="A597" s="1"/>
      <c r="B597" s="33"/>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ht="14.25" customHeight="1">
      <c r="A598" s="1"/>
      <c r="B598" s="33"/>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ht="14.25" customHeight="1">
      <c r="A599" s="1"/>
      <c r="B599" s="33"/>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ht="14.25" customHeight="1">
      <c r="A600" s="1"/>
      <c r="B600" s="33"/>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ht="14.25" customHeight="1">
      <c r="A601" s="1"/>
      <c r="B601" s="33"/>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ht="14.25" customHeight="1">
      <c r="A602" s="1"/>
      <c r="B602" s="33"/>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ht="14.25" customHeight="1">
      <c r="A603" s="1"/>
      <c r="B603" s="33"/>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ht="14.25" customHeight="1">
      <c r="A604" s="1"/>
      <c r="B604" s="33"/>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ht="14.25" customHeight="1">
      <c r="A605" s="1"/>
      <c r="B605" s="33"/>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ht="14.25" customHeight="1">
      <c r="A606" s="1"/>
      <c r="B606" s="33"/>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ht="14.25" customHeight="1">
      <c r="A607" s="1"/>
      <c r="B607" s="33"/>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ht="14.25" customHeight="1">
      <c r="A608" s="1"/>
      <c r="B608" s="33"/>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ht="14.25" customHeight="1">
      <c r="A609" s="1"/>
      <c r="B609" s="33"/>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ht="14.25" customHeight="1">
      <c r="A610" s="1"/>
      <c r="B610" s="33"/>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ht="14.25" customHeight="1">
      <c r="A611" s="1"/>
      <c r="B611" s="33"/>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ht="14.25" customHeight="1">
      <c r="A612" s="1"/>
      <c r="B612" s="33"/>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ht="14.25" customHeight="1">
      <c r="A613" s="1"/>
      <c r="B613" s="33"/>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ht="14.25" customHeight="1">
      <c r="A614" s="1"/>
      <c r="B614" s="33"/>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ht="14.25" customHeight="1">
      <c r="A615" s="1"/>
      <c r="B615" s="33"/>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ht="14.25" customHeight="1">
      <c r="A616" s="1"/>
      <c r="B616" s="33"/>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ht="14.25" customHeight="1">
      <c r="A617" s="1"/>
      <c r="B617" s="33"/>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ht="14.25" customHeight="1">
      <c r="A618" s="1"/>
      <c r="B618" s="33"/>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ht="14.25" customHeight="1">
      <c r="A619" s="1"/>
      <c r="B619" s="33"/>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ht="14.25" customHeight="1">
      <c r="A620" s="1"/>
      <c r="B620" s="33"/>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ht="14.25" customHeight="1">
      <c r="A621" s="1"/>
      <c r="B621" s="33"/>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ht="14.25" customHeight="1">
      <c r="A622" s="1"/>
      <c r="B622" s="33"/>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ht="14.25" customHeight="1">
      <c r="A623" s="1"/>
      <c r="B623" s="33"/>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ht="14.25" customHeight="1">
      <c r="A624" s="1"/>
      <c r="B624" s="33"/>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ht="14.25" customHeight="1">
      <c r="A625" s="1"/>
      <c r="B625" s="33"/>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ht="14.25" customHeight="1">
      <c r="A626" s="1"/>
      <c r="B626" s="33"/>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ht="14.25" customHeight="1">
      <c r="A627" s="1"/>
      <c r="B627" s="33"/>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ht="14.25" customHeight="1">
      <c r="A628" s="1"/>
      <c r="B628" s="33"/>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ht="14.25" customHeight="1">
      <c r="A629" s="1"/>
      <c r="B629" s="33"/>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ht="14.25" customHeight="1">
      <c r="A630" s="1"/>
      <c r="B630" s="33"/>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ht="14.25" customHeight="1">
      <c r="A631" s="1"/>
      <c r="B631" s="33"/>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ht="14.25" customHeight="1">
      <c r="A632" s="1"/>
      <c r="B632" s="33"/>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ht="14.25" customHeight="1">
      <c r="A633" s="1"/>
      <c r="B633" s="33"/>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ht="14.25" customHeight="1">
      <c r="A634" s="1"/>
      <c r="B634" s="33"/>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ht="14.25" customHeight="1">
      <c r="A635" s="1"/>
      <c r="B635" s="33"/>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ht="14.25" customHeight="1">
      <c r="A636" s="1"/>
      <c r="B636" s="33"/>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ht="14.25" customHeight="1">
      <c r="A637" s="1"/>
      <c r="B637" s="33"/>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ht="14.25" customHeight="1">
      <c r="A638" s="1"/>
      <c r="B638" s="33"/>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ht="14.25" customHeight="1">
      <c r="A639" s="1"/>
      <c r="B639" s="33"/>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ht="14.25" customHeight="1">
      <c r="A640" s="1"/>
      <c r="B640" s="33"/>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ht="14.25" customHeight="1">
      <c r="A641" s="1"/>
      <c r="B641" s="33"/>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ht="14.25" customHeight="1">
      <c r="A642" s="1"/>
      <c r="B642" s="33"/>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ht="14.25" customHeight="1">
      <c r="A643" s="1"/>
      <c r="B643" s="33"/>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ht="14.25" customHeight="1">
      <c r="A644" s="1"/>
      <c r="B644" s="33"/>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ht="14.25" customHeight="1">
      <c r="A645" s="1"/>
      <c r="B645" s="33"/>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ht="14.25" customHeight="1">
      <c r="A646" s="1"/>
      <c r="B646" s="33"/>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ht="14.25" customHeight="1">
      <c r="A647" s="1"/>
      <c r="B647" s="33"/>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ht="14.25" customHeight="1">
      <c r="A648" s="1"/>
      <c r="B648" s="33"/>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ht="14.25" customHeight="1">
      <c r="A649" s="1"/>
      <c r="B649" s="33"/>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ht="14.25" customHeight="1">
      <c r="A650" s="1"/>
      <c r="B650" s="33"/>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ht="14.25" customHeight="1">
      <c r="A651" s="1"/>
      <c r="B651" s="33"/>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ht="14.25" customHeight="1">
      <c r="A652" s="1"/>
      <c r="B652" s="33"/>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ht="14.25" customHeight="1">
      <c r="A653" s="1"/>
      <c r="B653" s="33"/>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ht="14.25" customHeight="1">
      <c r="A654" s="1"/>
      <c r="B654" s="33"/>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ht="14.25" customHeight="1">
      <c r="A655" s="1"/>
      <c r="B655" s="33"/>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ht="14.25" customHeight="1">
      <c r="A656" s="1"/>
      <c r="B656" s="33"/>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ht="14.25" customHeight="1">
      <c r="A657" s="1"/>
      <c r="B657" s="33"/>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ht="14.25" customHeight="1">
      <c r="A658" s="1"/>
      <c r="B658" s="33"/>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ht="14.25" customHeight="1">
      <c r="A659" s="1"/>
      <c r="B659" s="33"/>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ht="14.25" customHeight="1">
      <c r="A660" s="1"/>
      <c r="B660" s="33"/>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ht="14.25" customHeight="1">
      <c r="A661" s="1"/>
      <c r="B661" s="33"/>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ht="14.25" customHeight="1">
      <c r="A662" s="1"/>
      <c r="B662" s="33"/>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ht="14.25" customHeight="1">
      <c r="A663" s="1"/>
      <c r="B663" s="33"/>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ht="14.25" customHeight="1">
      <c r="A664" s="1"/>
      <c r="B664" s="33"/>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ht="14.25" customHeight="1">
      <c r="A665" s="1"/>
      <c r="B665" s="33"/>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ht="14.25" customHeight="1">
      <c r="A666" s="1"/>
      <c r="B666" s="33"/>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ht="14.25" customHeight="1">
      <c r="A667" s="1"/>
      <c r="B667" s="33"/>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ht="14.25" customHeight="1">
      <c r="A668" s="1"/>
      <c r="B668" s="33"/>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ht="14.25" customHeight="1">
      <c r="A669" s="1"/>
      <c r="B669" s="33"/>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ht="14.25" customHeight="1">
      <c r="A670" s="1"/>
      <c r="B670" s="33"/>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ht="14.25" customHeight="1">
      <c r="A671" s="1"/>
      <c r="B671" s="33"/>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ht="14.25" customHeight="1">
      <c r="A672" s="1"/>
      <c r="B672" s="33"/>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ht="14.25" customHeight="1">
      <c r="A673" s="1"/>
      <c r="B673" s="33"/>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ht="14.25" customHeight="1">
      <c r="A674" s="1"/>
      <c r="B674" s="33"/>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ht="14.25" customHeight="1">
      <c r="A675" s="1"/>
      <c r="B675" s="33"/>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ht="14.25" customHeight="1">
      <c r="A676" s="1"/>
      <c r="B676" s="33"/>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ht="14.25" customHeight="1">
      <c r="A677" s="1"/>
      <c r="B677" s="33"/>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ht="14.25" customHeight="1">
      <c r="A678" s="1"/>
      <c r="B678" s="33"/>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ht="14.25" customHeight="1">
      <c r="A679" s="1"/>
      <c r="B679" s="33"/>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ht="14.25" customHeight="1">
      <c r="A680" s="1"/>
      <c r="B680" s="33"/>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ht="14.25" customHeight="1">
      <c r="A681" s="1"/>
      <c r="B681" s="33"/>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ht="14.25" customHeight="1">
      <c r="A682" s="1"/>
      <c r="B682" s="33"/>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ht="14.25" customHeight="1">
      <c r="A683" s="1"/>
      <c r="B683" s="33"/>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ht="14.25" customHeight="1">
      <c r="A684" s="1"/>
      <c r="B684" s="33"/>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ht="14.25" customHeight="1">
      <c r="A685" s="1"/>
      <c r="B685" s="33"/>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ht="14.25" customHeight="1">
      <c r="A686" s="1"/>
      <c r="B686" s="33"/>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ht="14.25" customHeight="1">
      <c r="A687" s="1"/>
      <c r="B687" s="33"/>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ht="14.25" customHeight="1">
      <c r="A688" s="1"/>
      <c r="B688" s="33"/>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ht="14.25" customHeight="1">
      <c r="A689" s="1"/>
      <c r="B689" s="33"/>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ht="14.25" customHeight="1">
      <c r="A690" s="1"/>
      <c r="B690" s="33"/>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ht="14.25" customHeight="1">
      <c r="A691" s="1"/>
      <c r="B691" s="33"/>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ht="14.25" customHeight="1">
      <c r="A692" s="1"/>
      <c r="B692" s="33"/>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ht="14.25" customHeight="1">
      <c r="A693" s="1"/>
      <c r="B693" s="33"/>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ht="14.25" customHeight="1">
      <c r="A694" s="1"/>
      <c r="B694" s="33"/>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ht="14.25" customHeight="1">
      <c r="A695" s="1"/>
      <c r="B695" s="33"/>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ht="14.25" customHeight="1">
      <c r="A696" s="1"/>
      <c r="B696" s="33"/>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ht="14.25" customHeight="1">
      <c r="A697" s="1"/>
      <c r="B697" s="33"/>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ht="14.25" customHeight="1">
      <c r="A698" s="1"/>
      <c r="B698" s="33"/>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ht="14.25" customHeight="1">
      <c r="A699" s="1"/>
      <c r="B699" s="33"/>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ht="14.25" customHeight="1">
      <c r="A700" s="1"/>
      <c r="B700" s="33"/>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ht="14.25" customHeight="1">
      <c r="A701" s="1"/>
      <c r="B701" s="33"/>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ht="14.25" customHeight="1">
      <c r="A702" s="1"/>
      <c r="B702" s="33"/>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ht="14.25" customHeight="1">
      <c r="A703" s="1"/>
      <c r="B703" s="33"/>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ht="14.25" customHeight="1">
      <c r="A704" s="1"/>
      <c r="B704" s="33"/>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ht="14.25" customHeight="1">
      <c r="A705" s="1"/>
      <c r="B705" s="33"/>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ht="14.25" customHeight="1">
      <c r="A706" s="1"/>
      <c r="B706" s="33"/>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ht="14.25" customHeight="1">
      <c r="A707" s="1"/>
      <c r="B707" s="33"/>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ht="14.25" customHeight="1">
      <c r="A708" s="1"/>
      <c r="B708" s="33"/>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ht="14.25" customHeight="1">
      <c r="A709" s="1"/>
      <c r="B709" s="33"/>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ht="14.25" customHeight="1">
      <c r="A710" s="1"/>
      <c r="B710" s="33"/>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ht="14.25" customHeight="1">
      <c r="A711" s="1"/>
      <c r="B711" s="33"/>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ht="14.25" customHeight="1">
      <c r="A712" s="1"/>
      <c r="B712" s="33"/>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ht="14.25" customHeight="1">
      <c r="A713" s="1"/>
      <c r="B713" s="33"/>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ht="14.25" customHeight="1">
      <c r="A714" s="1"/>
      <c r="B714" s="33"/>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ht="14.25" customHeight="1">
      <c r="A715" s="1"/>
      <c r="B715" s="33"/>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ht="14.25" customHeight="1">
      <c r="A716" s="1"/>
      <c r="B716" s="33"/>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ht="14.25" customHeight="1">
      <c r="A717" s="1"/>
      <c r="B717" s="33"/>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ht="14.25" customHeight="1">
      <c r="A718" s="1"/>
      <c r="B718" s="33"/>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ht="14.25" customHeight="1">
      <c r="A719" s="1"/>
      <c r="B719" s="33"/>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ht="14.25" customHeight="1">
      <c r="A720" s="1"/>
      <c r="B720" s="33"/>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ht="14.25" customHeight="1">
      <c r="A721" s="1"/>
      <c r="B721" s="33"/>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ht="14.25" customHeight="1">
      <c r="A722" s="1"/>
      <c r="B722" s="33"/>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ht="14.25" customHeight="1">
      <c r="A723" s="1"/>
      <c r="B723" s="33"/>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ht="14.25" customHeight="1">
      <c r="A724" s="1"/>
      <c r="B724" s="33"/>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ht="14.25" customHeight="1">
      <c r="A725" s="1"/>
      <c r="B725" s="33"/>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ht="14.25" customHeight="1">
      <c r="A726" s="1"/>
      <c r="B726" s="33"/>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ht="14.25" customHeight="1">
      <c r="A727" s="1"/>
      <c r="B727" s="33"/>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ht="14.25" customHeight="1">
      <c r="A728" s="1"/>
      <c r="B728" s="33"/>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ht="14.25" customHeight="1">
      <c r="A729" s="1"/>
      <c r="B729" s="33"/>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ht="14.25" customHeight="1">
      <c r="A730" s="1"/>
      <c r="B730" s="33"/>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ht="14.25" customHeight="1">
      <c r="A731" s="1"/>
      <c r="B731" s="33"/>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ht="14.25" customHeight="1">
      <c r="A732" s="1"/>
      <c r="B732" s="33"/>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ht="14.25" customHeight="1">
      <c r="A733" s="1"/>
      <c r="B733" s="33"/>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ht="14.25" customHeight="1">
      <c r="A734" s="1"/>
      <c r="B734" s="33"/>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ht="14.25" customHeight="1">
      <c r="A735" s="1"/>
      <c r="B735" s="33"/>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ht="14.25" customHeight="1">
      <c r="A736" s="1"/>
      <c r="B736" s="33"/>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ht="14.25" customHeight="1">
      <c r="A737" s="1"/>
      <c r="B737" s="33"/>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ht="14.25" customHeight="1">
      <c r="A738" s="1"/>
      <c r="B738" s="33"/>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ht="14.25" customHeight="1">
      <c r="A739" s="1"/>
      <c r="B739" s="33"/>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ht="14.25" customHeight="1">
      <c r="A740" s="1"/>
      <c r="B740" s="33"/>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ht="14.25" customHeight="1">
      <c r="A741" s="1"/>
      <c r="B741" s="33"/>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ht="14.25" customHeight="1">
      <c r="A742" s="1"/>
      <c r="B742" s="33"/>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ht="14.25" customHeight="1">
      <c r="A743" s="1"/>
      <c r="B743" s="33"/>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ht="14.25" customHeight="1">
      <c r="A744" s="1"/>
      <c r="B744" s="33"/>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ht="14.25" customHeight="1">
      <c r="A745" s="1"/>
      <c r="B745" s="33"/>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ht="14.25" customHeight="1">
      <c r="A746" s="1"/>
      <c r="B746" s="33"/>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ht="14.25" customHeight="1">
      <c r="A747" s="1"/>
      <c r="B747" s="33"/>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ht="14.25" customHeight="1">
      <c r="A748" s="1"/>
      <c r="B748" s="33"/>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ht="14.25" customHeight="1">
      <c r="A749" s="1"/>
      <c r="B749" s="33"/>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ht="14.25" customHeight="1">
      <c r="A750" s="1"/>
      <c r="B750" s="33"/>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ht="14.25" customHeight="1">
      <c r="A751" s="1"/>
      <c r="B751" s="33"/>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ht="14.25" customHeight="1">
      <c r="A752" s="1"/>
      <c r="B752" s="33"/>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ht="14.25" customHeight="1">
      <c r="A753" s="1"/>
      <c r="B753" s="33"/>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ht="14.25" customHeight="1">
      <c r="A754" s="1"/>
      <c r="B754" s="33"/>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ht="14.25" customHeight="1">
      <c r="A755" s="1"/>
      <c r="B755" s="33"/>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ht="14.25" customHeight="1">
      <c r="A756" s="1"/>
      <c r="B756" s="33"/>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ht="14.25" customHeight="1">
      <c r="A757" s="1"/>
      <c r="B757" s="33"/>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ht="14.25" customHeight="1">
      <c r="A758" s="1"/>
      <c r="B758" s="33"/>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ht="14.25" customHeight="1">
      <c r="A759" s="1"/>
      <c r="B759" s="33"/>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ht="14.25" customHeight="1">
      <c r="A760" s="1"/>
      <c r="B760" s="33"/>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ht="14.25" customHeight="1">
      <c r="A761" s="1"/>
      <c r="B761" s="33"/>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ht="14.25" customHeight="1">
      <c r="A762" s="1"/>
      <c r="B762" s="33"/>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ht="14.25" customHeight="1">
      <c r="A763" s="1"/>
      <c r="B763" s="33"/>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ht="14.25" customHeight="1">
      <c r="A764" s="1"/>
      <c r="B764" s="33"/>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ht="14.25" customHeight="1">
      <c r="A765" s="1"/>
      <c r="B765" s="33"/>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ht="14.25" customHeight="1">
      <c r="A766" s="1"/>
      <c r="B766" s="33"/>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ht="14.25" customHeight="1">
      <c r="A767" s="1"/>
      <c r="B767" s="33"/>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ht="14.25" customHeight="1">
      <c r="A768" s="1"/>
      <c r="B768" s="33"/>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ht="14.25" customHeight="1">
      <c r="A769" s="1"/>
      <c r="B769" s="33"/>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ht="14.25" customHeight="1">
      <c r="A770" s="1"/>
      <c r="B770" s="33"/>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ht="14.25" customHeight="1">
      <c r="A771" s="1"/>
      <c r="B771" s="33"/>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ht="14.25" customHeight="1">
      <c r="A772" s="1"/>
      <c r="B772" s="33"/>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ht="14.25" customHeight="1">
      <c r="A773" s="1"/>
      <c r="B773" s="33"/>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ht="14.25" customHeight="1">
      <c r="A774" s="1"/>
      <c r="B774" s="33"/>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ht="14.25" customHeight="1">
      <c r="A775" s="1"/>
      <c r="B775" s="33"/>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ht="14.25" customHeight="1">
      <c r="A776" s="1"/>
      <c r="B776" s="33"/>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ht="14.25" customHeight="1">
      <c r="A777" s="1"/>
      <c r="B777" s="33"/>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ht="14.25" customHeight="1">
      <c r="A778" s="1"/>
      <c r="B778" s="33"/>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ht="14.25" customHeight="1">
      <c r="A779" s="1"/>
      <c r="B779" s="33"/>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ht="14.25" customHeight="1">
      <c r="A780" s="1"/>
      <c r="B780" s="33"/>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ht="14.25" customHeight="1">
      <c r="A781" s="1"/>
      <c r="B781" s="33"/>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ht="14.25" customHeight="1">
      <c r="A782" s="1"/>
      <c r="B782" s="33"/>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ht="14.25" customHeight="1">
      <c r="A783" s="1"/>
      <c r="B783" s="33"/>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ht="14.25" customHeight="1">
      <c r="A784" s="1"/>
      <c r="B784" s="33"/>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ht="14.25" customHeight="1">
      <c r="A785" s="1"/>
      <c r="B785" s="33"/>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ht="14.25" customHeight="1">
      <c r="A786" s="1"/>
      <c r="B786" s="33"/>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ht="14.25" customHeight="1">
      <c r="A787" s="1"/>
      <c r="B787" s="33"/>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ht="14.25" customHeight="1">
      <c r="A788" s="1"/>
      <c r="B788" s="33"/>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ht="14.25" customHeight="1">
      <c r="A789" s="1"/>
      <c r="B789" s="33"/>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ht="14.25" customHeight="1">
      <c r="A790" s="1"/>
      <c r="B790" s="33"/>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ht="14.25" customHeight="1">
      <c r="A791" s="1"/>
      <c r="B791" s="33"/>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ht="14.25" customHeight="1">
      <c r="A792" s="1"/>
      <c r="B792" s="33"/>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ht="14.25" customHeight="1">
      <c r="A793" s="1"/>
      <c r="B793" s="33"/>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ht="14.25" customHeight="1">
      <c r="A794" s="1"/>
      <c r="B794" s="33"/>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ht="14.25" customHeight="1">
      <c r="A795" s="1"/>
      <c r="B795" s="33"/>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ht="14.25" customHeight="1">
      <c r="A796" s="1"/>
      <c r="B796" s="33"/>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ht="14.25" customHeight="1">
      <c r="A797" s="1"/>
      <c r="B797" s="33"/>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ht="14.25" customHeight="1">
      <c r="A798" s="1"/>
      <c r="B798" s="33"/>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ht="14.25" customHeight="1">
      <c r="A799" s="1"/>
      <c r="B799" s="33"/>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ht="14.25" customHeight="1">
      <c r="A800" s="1"/>
      <c r="B800" s="33"/>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ht="14.25" customHeight="1">
      <c r="A801" s="1"/>
      <c r="B801" s="33"/>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ht="14.25" customHeight="1">
      <c r="A802" s="1"/>
      <c r="B802" s="33"/>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ht="14.25" customHeight="1">
      <c r="A803" s="1"/>
      <c r="B803" s="33"/>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ht="14.25" customHeight="1">
      <c r="A804" s="1"/>
      <c r="B804" s="33"/>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ht="14.25" customHeight="1">
      <c r="A805" s="1"/>
      <c r="B805" s="33"/>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ht="14.25" customHeight="1">
      <c r="A806" s="1"/>
      <c r="B806" s="33"/>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ht="14.25" customHeight="1">
      <c r="A807" s="1"/>
      <c r="B807" s="33"/>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ht="14.25" customHeight="1">
      <c r="A808" s="1"/>
      <c r="B808" s="33"/>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ht="14.25" customHeight="1">
      <c r="A809" s="1"/>
      <c r="B809" s="33"/>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ht="14.25" customHeight="1">
      <c r="A810" s="1"/>
      <c r="B810" s="33"/>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ht="14.25" customHeight="1">
      <c r="A811" s="1"/>
      <c r="B811" s="33"/>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ht="14.25" customHeight="1">
      <c r="A812" s="1"/>
      <c r="B812" s="33"/>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ht="14.25" customHeight="1">
      <c r="A813" s="1"/>
      <c r="B813" s="33"/>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ht="14.25" customHeight="1">
      <c r="A814" s="1"/>
      <c r="B814" s="33"/>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ht="14.25" customHeight="1">
      <c r="A815" s="1"/>
      <c r="B815" s="33"/>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ht="14.25" customHeight="1">
      <c r="A816" s="1"/>
      <c r="B816" s="33"/>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ht="14.25" customHeight="1">
      <c r="A817" s="1"/>
      <c r="B817" s="33"/>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ht="14.25" customHeight="1">
      <c r="A818" s="1"/>
      <c r="B818" s="33"/>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ht="14.25" customHeight="1">
      <c r="A819" s="1"/>
      <c r="B819" s="33"/>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ht="14.25" customHeight="1">
      <c r="A820" s="1"/>
      <c r="B820" s="33"/>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ht="14.25" customHeight="1">
      <c r="A821" s="1"/>
      <c r="B821" s="33"/>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ht="14.25" customHeight="1">
      <c r="A822" s="1"/>
      <c r="B822" s="33"/>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ht="14.25" customHeight="1">
      <c r="A823" s="1"/>
      <c r="B823" s="33"/>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ht="14.25" customHeight="1">
      <c r="A824" s="1"/>
      <c r="B824" s="33"/>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ht="14.25" customHeight="1">
      <c r="A825" s="1"/>
      <c r="B825" s="33"/>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ht="14.25" customHeight="1">
      <c r="A826" s="1"/>
      <c r="B826" s="33"/>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ht="14.25" customHeight="1">
      <c r="A827" s="1"/>
      <c r="B827" s="33"/>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ht="14.25" customHeight="1">
      <c r="A828" s="1"/>
      <c r="B828" s="33"/>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ht="14.25" customHeight="1">
      <c r="A829" s="1"/>
      <c r="B829" s="33"/>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ht="14.25" customHeight="1">
      <c r="A830" s="1"/>
      <c r="B830" s="33"/>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ht="14.25" customHeight="1">
      <c r="A831" s="1"/>
      <c r="B831" s="33"/>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ht="14.25" customHeight="1">
      <c r="A832" s="1"/>
      <c r="B832" s="33"/>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ht="14.25" customHeight="1">
      <c r="A833" s="1"/>
      <c r="B833" s="33"/>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ht="14.25" customHeight="1">
      <c r="A834" s="1"/>
      <c r="B834" s="33"/>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ht="14.25" customHeight="1">
      <c r="A835" s="1"/>
      <c r="B835" s="33"/>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ht="14.25" customHeight="1">
      <c r="A836" s="1"/>
      <c r="B836" s="33"/>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ht="14.25" customHeight="1">
      <c r="A837" s="1"/>
      <c r="B837" s="33"/>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ht="14.25" customHeight="1">
      <c r="A838" s="1"/>
      <c r="B838" s="33"/>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ht="14.25" customHeight="1">
      <c r="A839" s="1"/>
      <c r="B839" s="33"/>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ht="14.25" customHeight="1">
      <c r="A840" s="1"/>
      <c r="B840" s="33"/>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ht="14.25" customHeight="1">
      <c r="A841" s="1"/>
      <c r="B841" s="33"/>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ht="14.25" customHeight="1">
      <c r="A842" s="1"/>
      <c r="B842" s="33"/>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ht="14.25" customHeight="1">
      <c r="A843" s="1"/>
      <c r="B843" s="33"/>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ht="14.25" customHeight="1">
      <c r="A844" s="1"/>
      <c r="B844" s="33"/>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ht="14.25" customHeight="1">
      <c r="A845" s="1"/>
      <c r="B845" s="33"/>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ht="14.25" customHeight="1">
      <c r="A846" s="1"/>
      <c r="B846" s="33"/>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ht="14.25" customHeight="1">
      <c r="A847" s="1"/>
      <c r="B847" s="33"/>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ht="14.25" customHeight="1">
      <c r="A848" s="1"/>
      <c r="B848" s="33"/>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ht="14.25" customHeight="1">
      <c r="A849" s="1"/>
      <c r="B849" s="33"/>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ht="14.25" customHeight="1">
      <c r="A850" s="1"/>
      <c r="B850" s="33"/>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ht="14.25" customHeight="1">
      <c r="A851" s="1"/>
      <c r="B851" s="33"/>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ht="14.25" customHeight="1">
      <c r="A852" s="1"/>
      <c r="B852" s="33"/>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ht="14.25" customHeight="1">
      <c r="A853" s="1"/>
      <c r="B853" s="33"/>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ht="14.25" customHeight="1">
      <c r="A854" s="1"/>
      <c r="B854" s="33"/>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ht="14.25" customHeight="1">
      <c r="A855" s="1"/>
      <c r="B855" s="33"/>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ht="14.25" customHeight="1">
      <c r="A856" s="1"/>
      <c r="B856" s="33"/>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ht="14.25" customHeight="1">
      <c r="A857" s="1"/>
      <c r="B857" s="33"/>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ht="14.25" customHeight="1">
      <c r="A858" s="1"/>
      <c r="B858" s="33"/>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ht="14.25" customHeight="1">
      <c r="A859" s="1"/>
      <c r="B859" s="33"/>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ht="14.25" customHeight="1">
      <c r="A860" s="1"/>
      <c r="B860" s="33"/>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ht="14.25" customHeight="1">
      <c r="A861" s="1"/>
      <c r="B861" s="33"/>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ht="14.25" customHeight="1">
      <c r="A862" s="1"/>
      <c r="B862" s="33"/>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ht="14.25" customHeight="1">
      <c r="A863" s="1"/>
      <c r="B863" s="33"/>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ht="14.25" customHeight="1">
      <c r="A864" s="1"/>
      <c r="B864" s="33"/>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ht="14.25" customHeight="1">
      <c r="A865" s="1"/>
      <c r="B865" s="33"/>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ht="14.25" customHeight="1">
      <c r="A866" s="1"/>
      <c r="B866" s="33"/>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ht="14.25" customHeight="1">
      <c r="A867" s="1"/>
      <c r="B867" s="33"/>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ht="14.25" customHeight="1">
      <c r="A868" s="1"/>
      <c r="B868" s="33"/>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ht="14.25" customHeight="1">
      <c r="A869" s="1"/>
      <c r="B869" s="33"/>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ht="14.25" customHeight="1">
      <c r="A870" s="1"/>
      <c r="B870" s="33"/>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ht="14.25" customHeight="1">
      <c r="A871" s="1"/>
      <c r="B871" s="33"/>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ht="14.25" customHeight="1">
      <c r="A872" s="1"/>
      <c r="B872" s="33"/>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ht="14.25" customHeight="1">
      <c r="A873" s="1"/>
      <c r="B873" s="33"/>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ht="14.25" customHeight="1">
      <c r="A874" s="1"/>
      <c r="B874" s="33"/>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ht="14.25" customHeight="1">
      <c r="A875" s="1"/>
      <c r="B875" s="33"/>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ht="14.25" customHeight="1">
      <c r="A876" s="1"/>
      <c r="B876" s="33"/>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ht="14.25" customHeight="1">
      <c r="A877" s="1"/>
      <c r="B877" s="33"/>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ht="14.25" customHeight="1">
      <c r="A878" s="1"/>
      <c r="B878" s="33"/>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ht="14.25" customHeight="1">
      <c r="A879" s="1"/>
      <c r="B879" s="33"/>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ht="14.25" customHeight="1">
      <c r="A880" s="1"/>
      <c r="B880" s="33"/>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ht="14.25" customHeight="1">
      <c r="A881" s="1"/>
      <c r="B881" s="33"/>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ht="14.25" customHeight="1">
      <c r="A882" s="1"/>
      <c r="B882" s="33"/>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ht="14.25" customHeight="1">
      <c r="A883" s="1"/>
      <c r="B883" s="33"/>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ht="14.25" customHeight="1">
      <c r="A884" s="1"/>
      <c r="B884" s="33"/>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ht="14.25" customHeight="1">
      <c r="A885" s="1"/>
      <c r="B885" s="33"/>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ht="14.25" customHeight="1">
      <c r="A886" s="1"/>
      <c r="B886" s="33"/>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ht="14.25" customHeight="1">
      <c r="A887" s="1"/>
      <c r="B887" s="33"/>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ht="14.25" customHeight="1">
      <c r="A888" s="1"/>
      <c r="B888" s="33"/>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ht="14.25" customHeight="1">
      <c r="A889" s="1"/>
      <c r="B889" s="33"/>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ht="14.25" customHeight="1">
      <c r="A890" s="1"/>
      <c r="B890" s="33"/>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ht="14.25" customHeight="1">
      <c r="A891" s="1"/>
      <c r="B891" s="33"/>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ht="14.25" customHeight="1">
      <c r="A892" s="1"/>
      <c r="B892" s="33"/>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ht="14.25" customHeight="1">
      <c r="A893" s="1"/>
      <c r="B893" s="33"/>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ht="14.25" customHeight="1">
      <c r="A894" s="1"/>
      <c r="B894" s="33"/>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ht="14.25" customHeight="1">
      <c r="A895" s="1"/>
      <c r="B895" s="33"/>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ht="14.25" customHeight="1">
      <c r="A896" s="1"/>
      <c r="B896" s="33"/>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ht="14.25" customHeight="1">
      <c r="A897" s="1"/>
      <c r="B897" s="33"/>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ht="14.25" customHeight="1">
      <c r="A898" s="1"/>
      <c r="B898" s="33"/>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ht="14.25" customHeight="1">
      <c r="A899" s="1"/>
      <c r="B899" s="33"/>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ht="14.25" customHeight="1">
      <c r="A900" s="1"/>
      <c r="B900" s="33"/>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ht="14.25" customHeight="1">
      <c r="A901" s="1"/>
      <c r="B901" s="33"/>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ht="14.25" customHeight="1">
      <c r="A902" s="1"/>
      <c r="B902" s="33"/>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ht="14.25" customHeight="1">
      <c r="A903" s="1"/>
      <c r="B903" s="33"/>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ht="14.25" customHeight="1">
      <c r="A904" s="1"/>
      <c r="B904" s="33"/>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ht="14.25" customHeight="1">
      <c r="A905" s="1"/>
      <c r="B905" s="33"/>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ht="14.25" customHeight="1">
      <c r="A906" s="1"/>
      <c r="B906" s="33"/>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ht="14.25" customHeight="1">
      <c r="A907" s="1"/>
      <c r="B907" s="33"/>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ht="14.25" customHeight="1">
      <c r="A908" s="1"/>
      <c r="B908" s="33"/>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ht="14.25" customHeight="1">
      <c r="A909" s="1"/>
      <c r="B909" s="33"/>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ht="14.25" customHeight="1">
      <c r="A910" s="1"/>
      <c r="B910" s="33"/>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ht="14.25" customHeight="1">
      <c r="A911" s="1"/>
      <c r="B911" s="33"/>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ht="14.25" customHeight="1">
      <c r="A912" s="1"/>
      <c r="B912" s="33"/>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ht="14.25" customHeight="1">
      <c r="A913" s="1"/>
      <c r="B913" s="33"/>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ht="14.25" customHeight="1">
      <c r="A914" s="1"/>
      <c r="B914" s="33"/>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ht="14.25" customHeight="1">
      <c r="A915" s="1"/>
      <c r="B915" s="33"/>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ht="14.25" customHeight="1">
      <c r="A916" s="1"/>
      <c r="B916" s="33"/>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ht="14.25" customHeight="1">
      <c r="A917" s="1"/>
      <c r="B917" s="33"/>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ht="14.25" customHeight="1">
      <c r="A918" s="1"/>
      <c r="B918" s="33"/>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ht="14.25" customHeight="1">
      <c r="A919" s="1"/>
      <c r="B919" s="33"/>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ht="14.25" customHeight="1">
      <c r="A920" s="1"/>
      <c r="B920" s="33"/>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ht="14.25" customHeight="1">
      <c r="A921" s="1"/>
      <c r="B921" s="33"/>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ht="14.25" customHeight="1">
      <c r="A922" s="1"/>
      <c r="B922" s="33"/>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ht="14.25" customHeight="1">
      <c r="A923" s="1"/>
      <c r="B923" s="33"/>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ht="14.25" customHeight="1">
      <c r="A924" s="1"/>
      <c r="B924" s="33"/>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ht="14.25" customHeight="1">
      <c r="A925" s="1"/>
      <c r="B925" s="33"/>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ht="14.25" customHeight="1">
      <c r="A926" s="1"/>
      <c r="B926" s="33"/>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ht="14.25" customHeight="1">
      <c r="A927" s="1"/>
      <c r="B927" s="33"/>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ht="14.25" customHeight="1">
      <c r="A928" s="1"/>
      <c r="B928" s="33"/>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ht="14.25" customHeight="1">
      <c r="A929" s="1"/>
      <c r="B929" s="33"/>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ht="14.25" customHeight="1">
      <c r="A930" s="1"/>
      <c r="B930" s="33"/>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ht="14.25" customHeight="1">
      <c r="A931" s="1"/>
      <c r="B931" s="33"/>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ht="14.25" customHeight="1">
      <c r="A932" s="1"/>
      <c r="B932" s="33"/>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ht="14.25" customHeight="1">
      <c r="A933" s="1"/>
      <c r="B933" s="33"/>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ht="14.25" customHeight="1">
      <c r="A934" s="1"/>
      <c r="B934" s="33"/>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ht="14.25" customHeight="1">
      <c r="A935" s="1"/>
      <c r="B935" s="33"/>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ht="14.25" customHeight="1">
      <c r="A936" s="1"/>
      <c r="B936" s="33"/>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ht="14.25" customHeight="1">
      <c r="A937" s="1"/>
      <c r="B937" s="33"/>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ht="14.25" customHeight="1">
      <c r="A938" s="1"/>
      <c r="B938" s="33"/>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ht="14.25" customHeight="1">
      <c r="A939" s="1"/>
      <c r="B939" s="33"/>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ht="14.25" customHeight="1">
      <c r="A940" s="1"/>
      <c r="B940" s="33"/>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ht="14.25" customHeight="1">
      <c r="A941" s="1"/>
      <c r="B941" s="33"/>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ht="14.25" customHeight="1">
      <c r="A942" s="1"/>
      <c r="B942" s="33"/>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ht="14.25" customHeight="1">
      <c r="A943" s="1"/>
      <c r="B943" s="33"/>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ht="14.25" customHeight="1">
      <c r="A944" s="1"/>
      <c r="B944" s="33"/>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ht="14.25" customHeight="1">
      <c r="A945" s="1"/>
      <c r="B945" s="33"/>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ht="14.25" customHeight="1">
      <c r="A946" s="1"/>
      <c r="B946" s="33"/>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ht="14.25" customHeight="1">
      <c r="A947" s="1"/>
      <c r="B947" s="33"/>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ht="14.25" customHeight="1">
      <c r="A948" s="1"/>
      <c r="B948" s="33"/>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ht="14.25" customHeight="1">
      <c r="A949" s="1"/>
      <c r="B949" s="33"/>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ht="14.25" customHeight="1">
      <c r="A950" s="1"/>
      <c r="B950" s="33"/>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ht="14.25" customHeight="1">
      <c r="A951" s="1"/>
      <c r="B951" s="33"/>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ht="14.25" customHeight="1">
      <c r="A952" s="1"/>
      <c r="B952" s="33"/>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ht="14.25" customHeight="1">
      <c r="A953" s="1"/>
      <c r="B953" s="33"/>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ht="14.25" customHeight="1">
      <c r="A954" s="1"/>
      <c r="B954" s="33"/>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ht="14.25" customHeight="1">
      <c r="A955" s="1"/>
      <c r="B955" s="33"/>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ht="14.25" customHeight="1">
      <c r="A956" s="1"/>
      <c r="B956" s="33"/>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ht="14.25" customHeight="1">
      <c r="A957" s="1"/>
      <c r="B957" s="33"/>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ht="14.25" customHeight="1">
      <c r="A958" s="1"/>
      <c r="B958" s="33"/>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ht="14.25" customHeight="1">
      <c r="A959" s="1"/>
      <c r="B959" s="33"/>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ht="14.25" customHeight="1">
      <c r="A960" s="1"/>
      <c r="B960" s="33"/>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ht="14.25" customHeight="1">
      <c r="A961" s="1"/>
      <c r="B961" s="33"/>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ht="14.25" customHeight="1">
      <c r="A962" s="1"/>
      <c r="B962" s="33"/>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ht="14.25" customHeight="1">
      <c r="A963" s="1"/>
      <c r="B963" s="33"/>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ht="14.25" customHeight="1">
      <c r="A964" s="1"/>
      <c r="B964" s="33"/>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ht="14.25" customHeight="1">
      <c r="A965" s="1"/>
      <c r="B965" s="33"/>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ht="14.25" customHeight="1">
      <c r="A966" s="1"/>
      <c r="B966" s="33"/>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ht="14.25" customHeight="1">
      <c r="A967" s="1"/>
      <c r="B967" s="33"/>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ht="14.25" customHeight="1">
      <c r="A968" s="1"/>
      <c r="B968" s="33"/>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ht="14.25" customHeight="1">
      <c r="A969" s="1"/>
      <c r="B969" s="33"/>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ht="14.25" customHeight="1">
      <c r="A970" s="1"/>
      <c r="B970" s="33"/>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ht="14.25" customHeight="1">
      <c r="A971" s="1"/>
      <c r="B971" s="33"/>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ht="14.25" customHeight="1">
      <c r="A972" s="1"/>
      <c r="B972" s="33"/>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ht="14.25" customHeight="1">
      <c r="A973" s="1"/>
      <c r="B973" s="33"/>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ht="14.25" customHeight="1">
      <c r="A974" s="1"/>
      <c r="B974" s="33"/>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ht="14.25" customHeight="1">
      <c r="A975" s="1"/>
      <c r="B975" s="33"/>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ht="14.25" customHeight="1">
      <c r="A976" s="1"/>
      <c r="B976" s="33"/>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ht="14.25" customHeight="1">
      <c r="A977" s="1"/>
      <c r="B977" s="33"/>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ht="14.25" customHeight="1">
      <c r="A978" s="1"/>
      <c r="B978" s="33"/>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ht="14.25" customHeight="1">
      <c r="A979" s="1"/>
      <c r="B979" s="33"/>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ht="14.25" customHeight="1">
      <c r="A980" s="1"/>
      <c r="B980" s="33"/>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ht="14.25" customHeight="1">
      <c r="A981" s="1"/>
      <c r="B981" s="33"/>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ht="14.25" customHeight="1">
      <c r="A982" s="1"/>
      <c r="B982" s="33"/>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ht="14.25" customHeight="1">
      <c r="A983" s="1"/>
      <c r="B983" s="33"/>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ht="14.25" customHeight="1">
      <c r="A984" s="1"/>
      <c r="B984" s="33"/>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ht="14.25" customHeight="1">
      <c r="A985" s="1"/>
      <c r="B985" s="33"/>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ht="14.25" customHeight="1">
      <c r="A986" s="1"/>
      <c r="B986" s="33"/>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ht="14.25" customHeight="1">
      <c r="A987" s="1"/>
      <c r="B987" s="33"/>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ht="14.25" customHeight="1">
      <c r="A988" s="1"/>
      <c r="B988" s="33"/>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sheetData>
  <mergeCells count="12">
    <mergeCell ref="C24:E24"/>
    <mergeCell ref="C26:E26"/>
    <mergeCell ref="C28:E28"/>
    <mergeCell ref="B31:E32"/>
    <mergeCell ref="B45:E46"/>
    <mergeCell ref="B12:E12"/>
    <mergeCell ref="B11:E11"/>
    <mergeCell ref="C16:E16"/>
    <mergeCell ref="C18:E18"/>
    <mergeCell ref="C20:E20"/>
    <mergeCell ref="C22:E22"/>
    <mergeCell ref="B1:E1"/>
  </mergeCells>
  <conditionalFormatting sqref="E4">
    <cfRule type="notContainsBlanks" dxfId="0" priority="1">
      <formula>LEN(TRIM(E4))&gt;0</formula>
    </cfRule>
  </conditionalFormatting>
  <dataValidations>
    <dataValidation type="list" allowBlank="1" showErrorMessage="1" sqref="E4">
      <formula1>"Start up,Expansion,Replication"</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0"/>
    <col customWidth="1" min="2" max="2" width="15.86"/>
    <col customWidth="1" min="3" max="3" width="30.14"/>
    <col customWidth="1" min="4" max="9" width="10.86"/>
    <col customWidth="1" min="10" max="10" width="30.71"/>
    <col customWidth="1" min="11" max="11" width="9.0"/>
    <col customWidth="1" min="12" max="12" width="11.14"/>
    <col customWidth="1" min="13" max="13" width="11.0"/>
    <col customWidth="1" min="14" max="14" width="50.29"/>
    <col customWidth="1" min="15" max="15" width="36.57"/>
    <col customWidth="1" min="16" max="16" width="10.29"/>
    <col customWidth="1" min="17" max="17" width="12.71"/>
    <col customWidth="1" min="18" max="18" width="1.86"/>
    <col customWidth="1" min="19" max="23" width="11.29"/>
    <col customWidth="1" min="24" max="26" width="12.43"/>
    <col customWidth="1" min="27" max="35" width="11.29"/>
    <col customWidth="1" min="36" max="38" width="12.43"/>
    <col customWidth="1" min="39" max="47" width="11.29"/>
    <col customWidth="1" min="48" max="50" width="12.43"/>
    <col customWidth="1" min="51" max="57" width="11.29"/>
  </cols>
  <sheetData>
    <row r="1" ht="14.25" customHeight="1">
      <c r="A1" s="51"/>
      <c r="B1" s="52" t="str">
        <f>'Start Here-Instructions'!E2</f>
        <v/>
      </c>
      <c r="D1" s="53"/>
      <c r="E1" s="54"/>
      <c r="F1" s="54"/>
      <c r="G1" s="54"/>
      <c r="H1" s="54"/>
      <c r="I1" s="55"/>
      <c r="J1" s="56"/>
      <c r="K1" s="56"/>
      <c r="L1" s="56"/>
      <c r="M1" s="56"/>
      <c r="N1" s="56"/>
      <c r="O1" s="57"/>
      <c r="P1" s="57"/>
      <c r="Q1" s="57"/>
      <c r="R1" s="58"/>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row>
    <row r="2" ht="14.25" customHeight="1">
      <c r="A2" s="51"/>
      <c r="B2" s="52"/>
      <c r="C2" s="59" t="s">
        <v>44</v>
      </c>
      <c r="D2" s="60" t="s">
        <v>45</v>
      </c>
      <c r="E2" s="61" t="s">
        <v>46</v>
      </c>
      <c r="F2" s="62"/>
      <c r="G2" s="60" t="s">
        <v>47</v>
      </c>
      <c r="H2" s="63" t="s">
        <v>48</v>
      </c>
      <c r="I2" s="55"/>
      <c r="J2" s="56"/>
      <c r="K2" s="56"/>
      <c r="L2" s="56"/>
      <c r="M2" s="56"/>
      <c r="N2" s="56"/>
      <c r="O2" s="57"/>
      <c r="P2" s="57"/>
      <c r="Q2" s="57"/>
      <c r="R2" s="58"/>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row>
    <row r="3" ht="14.25" customHeight="1">
      <c r="A3" s="51"/>
      <c r="B3" s="52"/>
      <c r="C3" s="64" t="s">
        <v>49</v>
      </c>
      <c r="D3" s="65">
        <f t="shared" ref="D3:H3" si="1">YEARFRAC(D4,D5)*12</f>
        <v>4.966666667</v>
      </c>
      <c r="E3" s="65">
        <f t="shared" si="1"/>
        <v>10.43333333</v>
      </c>
      <c r="F3" s="65">
        <f t="shared" si="1"/>
        <v>1.5</v>
      </c>
      <c r="G3" s="65">
        <f t="shared" si="1"/>
        <v>11.96666667</v>
      </c>
      <c r="H3" s="65">
        <f t="shared" si="1"/>
        <v>10.46666667</v>
      </c>
      <c r="I3" s="55"/>
      <c r="J3" s="56"/>
      <c r="K3" s="56"/>
      <c r="L3" s="56"/>
      <c r="M3" s="56"/>
      <c r="N3" s="56"/>
      <c r="O3" s="57"/>
      <c r="P3" s="57"/>
      <c r="Q3" s="57"/>
      <c r="R3" s="58"/>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row>
    <row r="4" ht="14.25" customHeight="1">
      <c r="A4" s="51"/>
      <c r="B4" s="52"/>
      <c r="C4" s="66" t="s">
        <v>50</v>
      </c>
      <c r="D4" s="67">
        <v>46143.0</v>
      </c>
      <c r="E4" s="68">
        <f>D5+1</f>
        <v>46296</v>
      </c>
      <c r="F4" s="68">
        <f>C5</f>
        <v>46614</v>
      </c>
      <c r="G4" s="69">
        <f t="shared" ref="G4:H4" si="2">+F5+1</f>
        <v>46661</v>
      </c>
      <c r="H4" s="70">
        <f t="shared" si="2"/>
        <v>47027</v>
      </c>
      <c r="I4" s="55"/>
      <c r="J4" s="56"/>
      <c r="K4" s="56"/>
      <c r="L4" s="56"/>
      <c r="M4" s="56"/>
      <c r="N4" s="56"/>
      <c r="O4" s="57"/>
      <c r="P4" s="57"/>
      <c r="Q4" s="57"/>
      <c r="R4" s="58"/>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row>
    <row r="5" ht="14.25" customHeight="1">
      <c r="A5" s="51"/>
      <c r="B5" s="52"/>
      <c r="C5" s="71">
        <f>'Start Here-Instructions'!E8</f>
        <v>46614</v>
      </c>
      <c r="D5" s="72">
        <v>46295.0</v>
      </c>
      <c r="E5" s="73">
        <f>+C5-1</f>
        <v>46613</v>
      </c>
      <c r="F5" s="74">
        <f>E4+364</f>
        <v>46660</v>
      </c>
      <c r="G5" s="75">
        <f>+G4+365</f>
        <v>47026</v>
      </c>
      <c r="H5" s="76">
        <f>edate(C5,24)</f>
        <v>47345</v>
      </c>
      <c r="I5" s="77" t="s">
        <v>51</v>
      </c>
      <c r="J5" s="78"/>
      <c r="K5" s="79"/>
      <c r="L5" s="79"/>
      <c r="M5" s="79"/>
      <c r="N5" s="80"/>
      <c r="O5" s="57"/>
      <c r="P5" s="57"/>
      <c r="Q5" s="57"/>
      <c r="R5" s="58"/>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row>
    <row r="6" ht="14.25" customHeight="1">
      <c r="A6" s="51"/>
      <c r="B6" s="52"/>
      <c r="C6" s="52"/>
      <c r="D6" s="52"/>
      <c r="E6" s="52"/>
      <c r="F6" s="52"/>
      <c r="G6" s="52"/>
      <c r="H6" s="52"/>
      <c r="I6" s="81"/>
      <c r="J6" s="82" t="s">
        <v>52</v>
      </c>
      <c r="K6" s="3"/>
      <c r="L6" s="3"/>
      <c r="M6" s="4"/>
      <c r="N6" s="83" t="s">
        <v>53</v>
      </c>
      <c r="O6" s="84" t="s">
        <v>54</v>
      </c>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6"/>
    </row>
    <row r="7" ht="14.25" customHeight="1">
      <c r="A7" s="51"/>
      <c r="B7" s="52"/>
      <c r="C7" s="52"/>
      <c r="D7" s="52"/>
      <c r="E7" s="52"/>
      <c r="F7" s="52"/>
      <c r="G7" s="52"/>
      <c r="H7" s="52"/>
      <c r="I7" s="87"/>
      <c r="J7" s="38"/>
      <c r="M7" s="19"/>
      <c r="N7" s="88"/>
      <c r="O7" s="89" t="s">
        <v>55</v>
      </c>
      <c r="P7" s="89" t="s">
        <v>56</v>
      </c>
      <c r="Q7" s="90"/>
      <c r="R7" s="91"/>
      <c r="S7" s="92">
        <v>46143.0</v>
      </c>
      <c r="T7" s="93">
        <f t="shared" ref="T7:BE7" si="3">+S8+1</f>
        <v>46174</v>
      </c>
      <c r="U7" s="93">
        <f t="shared" si="3"/>
        <v>46204</v>
      </c>
      <c r="V7" s="93">
        <f t="shared" si="3"/>
        <v>46235</v>
      </c>
      <c r="W7" s="93">
        <f t="shared" si="3"/>
        <v>46266</v>
      </c>
      <c r="X7" s="93">
        <f t="shared" si="3"/>
        <v>46296</v>
      </c>
      <c r="Y7" s="93">
        <f t="shared" si="3"/>
        <v>46327</v>
      </c>
      <c r="Z7" s="93">
        <f t="shared" si="3"/>
        <v>46357</v>
      </c>
      <c r="AA7" s="93">
        <f t="shared" si="3"/>
        <v>46388</v>
      </c>
      <c r="AB7" s="93">
        <f t="shared" si="3"/>
        <v>46419</v>
      </c>
      <c r="AC7" s="93">
        <f t="shared" si="3"/>
        <v>46447</v>
      </c>
      <c r="AD7" s="93">
        <f t="shared" si="3"/>
        <v>46478</v>
      </c>
      <c r="AE7" s="93">
        <f t="shared" si="3"/>
        <v>46508</v>
      </c>
      <c r="AF7" s="93">
        <f t="shared" si="3"/>
        <v>46539</v>
      </c>
      <c r="AG7" s="93">
        <f t="shared" si="3"/>
        <v>46569</v>
      </c>
      <c r="AH7" s="93">
        <f t="shared" si="3"/>
        <v>46600</v>
      </c>
      <c r="AI7" s="93">
        <f t="shared" si="3"/>
        <v>46631</v>
      </c>
      <c r="AJ7" s="93">
        <f t="shared" si="3"/>
        <v>46661</v>
      </c>
      <c r="AK7" s="93">
        <f t="shared" si="3"/>
        <v>46692</v>
      </c>
      <c r="AL7" s="93">
        <f t="shared" si="3"/>
        <v>46722</v>
      </c>
      <c r="AM7" s="93">
        <f t="shared" si="3"/>
        <v>46753</v>
      </c>
      <c r="AN7" s="93">
        <f t="shared" si="3"/>
        <v>46784</v>
      </c>
      <c r="AO7" s="93">
        <f t="shared" si="3"/>
        <v>46813</v>
      </c>
      <c r="AP7" s="93">
        <f t="shared" si="3"/>
        <v>46844</v>
      </c>
      <c r="AQ7" s="93">
        <f t="shared" si="3"/>
        <v>46874</v>
      </c>
      <c r="AR7" s="93">
        <f t="shared" si="3"/>
        <v>46905</v>
      </c>
      <c r="AS7" s="93">
        <f t="shared" si="3"/>
        <v>46935</v>
      </c>
      <c r="AT7" s="93">
        <f t="shared" si="3"/>
        <v>46966</v>
      </c>
      <c r="AU7" s="93">
        <f t="shared" si="3"/>
        <v>46997</v>
      </c>
      <c r="AV7" s="93">
        <f t="shared" si="3"/>
        <v>47027</v>
      </c>
      <c r="AW7" s="93">
        <f t="shared" si="3"/>
        <v>47058</v>
      </c>
      <c r="AX7" s="93">
        <f t="shared" si="3"/>
        <v>47088</v>
      </c>
      <c r="AY7" s="93">
        <f t="shared" si="3"/>
        <v>47119</v>
      </c>
      <c r="AZ7" s="93">
        <f t="shared" si="3"/>
        <v>47150</v>
      </c>
      <c r="BA7" s="93">
        <f t="shared" si="3"/>
        <v>47178</v>
      </c>
      <c r="BB7" s="93">
        <f t="shared" si="3"/>
        <v>47209</v>
      </c>
      <c r="BC7" s="93">
        <f t="shared" si="3"/>
        <v>47239</v>
      </c>
      <c r="BD7" s="93">
        <f t="shared" si="3"/>
        <v>47270</v>
      </c>
      <c r="BE7" s="93">
        <f t="shared" si="3"/>
        <v>47300</v>
      </c>
    </row>
    <row r="8" ht="27.75" customHeight="1">
      <c r="A8" s="51"/>
      <c r="B8" s="52"/>
      <c r="C8" s="94"/>
      <c r="D8" s="95" t="s">
        <v>57</v>
      </c>
      <c r="E8" s="62"/>
      <c r="F8" s="95" t="s">
        <v>58</v>
      </c>
      <c r="G8" s="96"/>
      <c r="H8" s="62"/>
      <c r="I8" s="97" t="s">
        <v>59</v>
      </c>
      <c r="J8" s="98"/>
      <c r="K8" s="99"/>
      <c r="L8" s="99"/>
      <c r="M8" s="100"/>
      <c r="N8" s="88"/>
      <c r="O8" s="101" t="s">
        <v>60</v>
      </c>
      <c r="P8" s="101" t="s">
        <v>61</v>
      </c>
      <c r="Q8" s="102" t="s">
        <v>62</v>
      </c>
      <c r="R8" s="91"/>
      <c r="S8" s="103">
        <f t="shared" ref="S8:BE8" si="4">EOMONTH(S7,0)</f>
        <v>46173</v>
      </c>
      <c r="T8" s="103">
        <f t="shared" si="4"/>
        <v>46203</v>
      </c>
      <c r="U8" s="103">
        <f t="shared" si="4"/>
        <v>46234</v>
      </c>
      <c r="V8" s="103">
        <f t="shared" si="4"/>
        <v>46265</v>
      </c>
      <c r="W8" s="103">
        <f t="shared" si="4"/>
        <v>46295</v>
      </c>
      <c r="X8" s="103">
        <f t="shared" si="4"/>
        <v>46326</v>
      </c>
      <c r="Y8" s="103">
        <f t="shared" si="4"/>
        <v>46356</v>
      </c>
      <c r="Z8" s="103">
        <f t="shared" si="4"/>
        <v>46387</v>
      </c>
      <c r="AA8" s="103">
        <f t="shared" si="4"/>
        <v>46418</v>
      </c>
      <c r="AB8" s="103">
        <f t="shared" si="4"/>
        <v>46446</v>
      </c>
      <c r="AC8" s="103">
        <f t="shared" si="4"/>
        <v>46477</v>
      </c>
      <c r="AD8" s="103">
        <f t="shared" si="4"/>
        <v>46507</v>
      </c>
      <c r="AE8" s="103">
        <f t="shared" si="4"/>
        <v>46538</v>
      </c>
      <c r="AF8" s="103">
        <f t="shared" si="4"/>
        <v>46568</v>
      </c>
      <c r="AG8" s="103">
        <f t="shared" si="4"/>
        <v>46599</v>
      </c>
      <c r="AH8" s="103">
        <f t="shared" si="4"/>
        <v>46630</v>
      </c>
      <c r="AI8" s="103">
        <f t="shared" si="4"/>
        <v>46660</v>
      </c>
      <c r="AJ8" s="103">
        <f t="shared" si="4"/>
        <v>46691</v>
      </c>
      <c r="AK8" s="103">
        <f t="shared" si="4"/>
        <v>46721</v>
      </c>
      <c r="AL8" s="103">
        <f t="shared" si="4"/>
        <v>46752</v>
      </c>
      <c r="AM8" s="103">
        <f t="shared" si="4"/>
        <v>46783</v>
      </c>
      <c r="AN8" s="103">
        <f t="shared" si="4"/>
        <v>46812</v>
      </c>
      <c r="AO8" s="103">
        <f t="shared" si="4"/>
        <v>46843</v>
      </c>
      <c r="AP8" s="103">
        <f t="shared" si="4"/>
        <v>46873</v>
      </c>
      <c r="AQ8" s="103">
        <f t="shared" si="4"/>
        <v>46904</v>
      </c>
      <c r="AR8" s="103">
        <f t="shared" si="4"/>
        <v>46934</v>
      </c>
      <c r="AS8" s="103">
        <f t="shared" si="4"/>
        <v>46965</v>
      </c>
      <c r="AT8" s="103">
        <f t="shared" si="4"/>
        <v>46996</v>
      </c>
      <c r="AU8" s="103">
        <f t="shared" si="4"/>
        <v>47026</v>
      </c>
      <c r="AV8" s="103">
        <f t="shared" si="4"/>
        <v>47057</v>
      </c>
      <c r="AW8" s="103">
        <f t="shared" si="4"/>
        <v>47087</v>
      </c>
      <c r="AX8" s="103">
        <f t="shared" si="4"/>
        <v>47118</v>
      </c>
      <c r="AY8" s="103">
        <f t="shared" si="4"/>
        <v>47149</v>
      </c>
      <c r="AZ8" s="103">
        <f t="shared" si="4"/>
        <v>47177</v>
      </c>
      <c r="BA8" s="103">
        <f t="shared" si="4"/>
        <v>47208</v>
      </c>
      <c r="BB8" s="103">
        <f t="shared" si="4"/>
        <v>47238</v>
      </c>
      <c r="BC8" s="103">
        <f t="shared" si="4"/>
        <v>47269</v>
      </c>
      <c r="BD8" s="103">
        <f t="shared" si="4"/>
        <v>47299</v>
      </c>
      <c r="BE8" s="103">
        <f t="shared" si="4"/>
        <v>47330</v>
      </c>
    </row>
    <row r="9" ht="14.25" customHeight="1">
      <c r="A9" s="104" t="s">
        <v>63</v>
      </c>
      <c r="B9" s="105" t="s">
        <v>64</v>
      </c>
      <c r="C9" s="106" t="s">
        <v>65</v>
      </c>
      <c r="D9" s="107">
        <f t="shared" ref="D9:I9" si="5">SUM(D12:D46)</f>
        <v>0</v>
      </c>
      <c r="E9" s="107">
        <f t="shared" si="5"/>
        <v>0</v>
      </c>
      <c r="F9" s="107">
        <f t="shared" si="5"/>
        <v>0</v>
      </c>
      <c r="G9" s="107">
        <f t="shared" si="5"/>
        <v>0</v>
      </c>
      <c r="H9" s="107">
        <f t="shared" si="5"/>
        <v>0</v>
      </c>
      <c r="I9" s="107">
        <f t="shared" si="5"/>
        <v>0</v>
      </c>
      <c r="J9" s="108" t="s">
        <v>66</v>
      </c>
      <c r="K9" s="109" t="s">
        <v>67</v>
      </c>
      <c r="L9" s="109" t="s">
        <v>68</v>
      </c>
      <c r="M9" s="110" t="s">
        <v>69</v>
      </c>
      <c r="N9" s="111"/>
      <c r="O9" s="112">
        <f t="shared" ref="O9:Q9" si="6">SUM(O12:O46)</f>
        <v>0</v>
      </c>
      <c r="P9" s="112">
        <f t="shared" si="6"/>
        <v>0</v>
      </c>
      <c r="Q9" s="112">
        <f t="shared" si="6"/>
        <v>0</v>
      </c>
      <c r="R9" s="113"/>
      <c r="S9" s="112">
        <f t="shared" ref="S9:BE9" si="7">SUM(S12:S46)</f>
        <v>0</v>
      </c>
      <c r="T9" s="112">
        <f t="shared" si="7"/>
        <v>0</v>
      </c>
      <c r="U9" s="112">
        <f t="shared" si="7"/>
        <v>0</v>
      </c>
      <c r="V9" s="112">
        <f t="shared" si="7"/>
        <v>0</v>
      </c>
      <c r="W9" s="112">
        <f t="shared" si="7"/>
        <v>0</v>
      </c>
      <c r="X9" s="112">
        <f t="shared" si="7"/>
        <v>0</v>
      </c>
      <c r="Y9" s="112">
        <f t="shared" si="7"/>
        <v>0</v>
      </c>
      <c r="Z9" s="112">
        <f t="shared" si="7"/>
        <v>0</v>
      </c>
      <c r="AA9" s="112">
        <f t="shared" si="7"/>
        <v>0</v>
      </c>
      <c r="AB9" s="112">
        <f t="shared" si="7"/>
        <v>0</v>
      </c>
      <c r="AC9" s="112">
        <f t="shared" si="7"/>
        <v>0</v>
      </c>
      <c r="AD9" s="112">
        <f t="shared" si="7"/>
        <v>0</v>
      </c>
      <c r="AE9" s="112">
        <f t="shared" si="7"/>
        <v>0</v>
      </c>
      <c r="AF9" s="112">
        <f t="shared" si="7"/>
        <v>0</v>
      </c>
      <c r="AG9" s="112">
        <f t="shared" si="7"/>
        <v>0</v>
      </c>
      <c r="AH9" s="112">
        <f t="shared" si="7"/>
        <v>0</v>
      </c>
      <c r="AI9" s="112">
        <f t="shared" si="7"/>
        <v>0</v>
      </c>
      <c r="AJ9" s="112">
        <f t="shared" si="7"/>
        <v>0</v>
      </c>
      <c r="AK9" s="112">
        <f t="shared" si="7"/>
        <v>0</v>
      </c>
      <c r="AL9" s="112">
        <f t="shared" si="7"/>
        <v>0</v>
      </c>
      <c r="AM9" s="112">
        <f t="shared" si="7"/>
        <v>0</v>
      </c>
      <c r="AN9" s="112">
        <f t="shared" si="7"/>
        <v>0</v>
      </c>
      <c r="AO9" s="112">
        <f t="shared" si="7"/>
        <v>0</v>
      </c>
      <c r="AP9" s="112">
        <f t="shared" si="7"/>
        <v>0</v>
      </c>
      <c r="AQ9" s="112">
        <f t="shared" si="7"/>
        <v>0</v>
      </c>
      <c r="AR9" s="112">
        <f t="shared" si="7"/>
        <v>0</v>
      </c>
      <c r="AS9" s="112">
        <f t="shared" si="7"/>
        <v>0</v>
      </c>
      <c r="AT9" s="112">
        <f t="shared" si="7"/>
        <v>0</v>
      </c>
      <c r="AU9" s="112">
        <f t="shared" si="7"/>
        <v>0</v>
      </c>
      <c r="AV9" s="112">
        <f t="shared" si="7"/>
        <v>0</v>
      </c>
      <c r="AW9" s="112">
        <f t="shared" si="7"/>
        <v>0</v>
      </c>
      <c r="AX9" s="112">
        <f t="shared" si="7"/>
        <v>0</v>
      </c>
      <c r="AY9" s="112">
        <f t="shared" si="7"/>
        <v>0</v>
      </c>
      <c r="AZ9" s="112">
        <f t="shared" si="7"/>
        <v>0</v>
      </c>
      <c r="BA9" s="112">
        <f t="shared" si="7"/>
        <v>0</v>
      </c>
      <c r="BB9" s="112">
        <f t="shared" si="7"/>
        <v>0</v>
      </c>
      <c r="BC9" s="112">
        <f t="shared" si="7"/>
        <v>0</v>
      </c>
      <c r="BD9" s="112">
        <f t="shared" si="7"/>
        <v>0</v>
      </c>
      <c r="BE9" s="112">
        <f t="shared" si="7"/>
        <v>0</v>
      </c>
    </row>
    <row r="10" ht="14.25" customHeight="1">
      <c r="A10" s="88"/>
      <c r="B10" s="114" t="s">
        <v>70</v>
      </c>
      <c r="C10" s="3"/>
      <c r="D10" s="3"/>
      <c r="E10" s="3"/>
      <c r="F10" s="3"/>
      <c r="G10" s="3"/>
      <c r="H10" s="3"/>
      <c r="I10" s="4"/>
      <c r="J10" s="115" t="s">
        <v>71</v>
      </c>
      <c r="K10" s="116">
        <v>150.0</v>
      </c>
      <c r="L10" s="117">
        <v>400.0</v>
      </c>
      <c r="M10" s="118">
        <v>60000.0</v>
      </c>
      <c r="N10" s="119" t="s">
        <v>72</v>
      </c>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row>
    <row r="11" ht="14.25" customHeight="1">
      <c r="A11" s="111"/>
      <c r="B11" s="121" t="s">
        <v>73</v>
      </c>
      <c r="C11" s="122" t="s">
        <v>74</v>
      </c>
      <c r="D11" s="123"/>
      <c r="E11" s="124">
        <v>40000.0</v>
      </c>
      <c r="F11" s="124">
        <v>20000.0</v>
      </c>
      <c r="G11" s="123"/>
      <c r="H11" s="123"/>
      <c r="I11" s="125">
        <v>60000.0</v>
      </c>
      <c r="J11" s="126"/>
      <c r="K11" s="127"/>
      <c r="L11" s="127"/>
      <c r="M11" s="128"/>
      <c r="N11" s="111"/>
      <c r="O11" s="129"/>
      <c r="P11" s="129"/>
      <c r="Q11" s="129"/>
      <c r="R11" s="113"/>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row>
    <row r="12" ht="14.25" customHeight="1">
      <c r="A12" s="130">
        <v>1.0</v>
      </c>
      <c r="B12" s="131" t="str">
        <f t="array" ref="B12">XLOOKUP(C12,'Object Codes'!$B$3:$B$51,'Object Codes'!$A$3:$A$51,"")</f>
        <v/>
      </c>
      <c r="C12" s="132"/>
      <c r="D12" s="133"/>
      <c r="E12" s="134"/>
      <c r="F12" s="133"/>
      <c r="G12" s="135"/>
      <c r="H12" s="134"/>
      <c r="I12" s="136">
        <f t="shared" ref="I12:I46" si="8">SUM(D12:H12)</f>
        <v>0</v>
      </c>
      <c r="J12" s="137"/>
      <c r="K12" s="138"/>
      <c r="L12" s="139"/>
      <c r="M12" s="140">
        <f t="shared" ref="M12:M46" si="9">K12*L12</f>
        <v>0</v>
      </c>
      <c r="N12" s="141"/>
      <c r="O12" s="142"/>
      <c r="P12" s="143">
        <f t="shared" ref="P12:P46" si="10">sum(S12:BE12)</f>
        <v>0</v>
      </c>
      <c r="Q12" s="143">
        <f t="shared" ref="Q12:Q46" si="11">O12-P12</f>
        <v>0</v>
      </c>
      <c r="R12" s="113"/>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row>
    <row r="13" ht="14.25" customHeight="1">
      <c r="A13" s="130">
        <f t="shared" ref="A13:A46" si="12">A12+1</f>
        <v>2</v>
      </c>
      <c r="B13" s="144" t="str">
        <f t="array" ref="B13">XLOOKUP(C13,'Object Codes'!$B$3:$B$51,'Object Codes'!$A$3:$A$51,"")</f>
        <v/>
      </c>
      <c r="C13" s="145"/>
      <c r="D13" s="146"/>
      <c r="E13" s="147"/>
      <c r="F13" s="146"/>
      <c r="G13" s="148"/>
      <c r="H13" s="147"/>
      <c r="I13" s="149">
        <f t="shared" si="8"/>
        <v>0</v>
      </c>
      <c r="J13" s="150"/>
      <c r="K13" s="151"/>
      <c r="L13" s="152"/>
      <c r="M13" s="153">
        <f t="shared" si="9"/>
        <v>0</v>
      </c>
      <c r="N13" s="154"/>
      <c r="O13" s="142"/>
      <c r="P13" s="143">
        <f t="shared" si="10"/>
        <v>0</v>
      </c>
      <c r="Q13" s="143">
        <f t="shared" si="11"/>
        <v>0</v>
      </c>
      <c r="R13" s="113"/>
      <c r="S13" s="142"/>
      <c r="T13" s="142"/>
      <c r="U13" s="142"/>
      <c r="V13" s="142"/>
      <c r="W13" s="142"/>
      <c r="X13" s="142"/>
      <c r="Y13" s="142"/>
      <c r="Z13" s="142"/>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row>
    <row r="14" ht="14.25" customHeight="1">
      <c r="A14" s="130">
        <f t="shared" si="12"/>
        <v>3</v>
      </c>
      <c r="B14" s="144" t="str">
        <f t="array" ref="B14">XLOOKUP(C14,'Object Codes'!$B$3:$B$51,'Object Codes'!$A$3:$A$51,"")</f>
        <v/>
      </c>
      <c r="C14" s="155"/>
      <c r="D14" s="146"/>
      <c r="E14" s="147"/>
      <c r="F14" s="146"/>
      <c r="G14" s="148"/>
      <c r="H14" s="147"/>
      <c r="I14" s="149">
        <f t="shared" si="8"/>
        <v>0</v>
      </c>
      <c r="J14" s="150"/>
      <c r="K14" s="151"/>
      <c r="L14" s="152"/>
      <c r="M14" s="153">
        <f t="shared" si="9"/>
        <v>0</v>
      </c>
      <c r="N14" s="154"/>
      <c r="O14" s="142"/>
      <c r="P14" s="143">
        <f t="shared" si="10"/>
        <v>0</v>
      </c>
      <c r="Q14" s="143">
        <f t="shared" si="11"/>
        <v>0</v>
      </c>
      <c r="R14" s="113"/>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row>
    <row r="15" ht="14.25" customHeight="1">
      <c r="A15" s="130">
        <f t="shared" si="12"/>
        <v>4</v>
      </c>
      <c r="B15" s="144" t="str">
        <f t="array" ref="B15">XLOOKUP(C15,'Object Codes'!$B$3:$B$51,'Object Codes'!$A$3:$A$51,"")</f>
        <v/>
      </c>
      <c r="C15" s="155"/>
      <c r="D15" s="146"/>
      <c r="E15" s="147"/>
      <c r="F15" s="146"/>
      <c r="G15" s="148"/>
      <c r="H15" s="147"/>
      <c r="I15" s="149">
        <f t="shared" si="8"/>
        <v>0</v>
      </c>
      <c r="J15" s="150"/>
      <c r="K15" s="151"/>
      <c r="L15" s="152"/>
      <c r="M15" s="153">
        <f t="shared" si="9"/>
        <v>0</v>
      </c>
      <c r="N15" s="154"/>
      <c r="O15" s="142"/>
      <c r="P15" s="143">
        <f t="shared" si="10"/>
        <v>0</v>
      </c>
      <c r="Q15" s="143">
        <f t="shared" si="11"/>
        <v>0</v>
      </c>
      <c r="R15" s="113"/>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row>
    <row r="16" ht="14.25" customHeight="1">
      <c r="A16" s="130">
        <f t="shared" si="12"/>
        <v>5</v>
      </c>
      <c r="B16" s="144" t="str">
        <f t="array" ref="B16">XLOOKUP(C16,'Object Codes'!$B$3:$B$51,'Object Codes'!$A$3:$A$51,"")</f>
        <v/>
      </c>
      <c r="C16" s="155"/>
      <c r="D16" s="146"/>
      <c r="E16" s="147"/>
      <c r="F16" s="146"/>
      <c r="G16" s="148"/>
      <c r="H16" s="147"/>
      <c r="I16" s="149">
        <f t="shared" si="8"/>
        <v>0</v>
      </c>
      <c r="J16" s="150"/>
      <c r="K16" s="151"/>
      <c r="L16" s="152"/>
      <c r="M16" s="153">
        <f t="shared" si="9"/>
        <v>0</v>
      </c>
      <c r="N16" s="154"/>
      <c r="O16" s="142"/>
      <c r="P16" s="143">
        <f t="shared" si="10"/>
        <v>0</v>
      </c>
      <c r="Q16" s="143">
        <f t="shared" si="11"/>
        <v>0</v>
      </c>
      <c r="R16" s="91"/>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row>
    <row r="17" ht="14.25" customHeight="1">
      <c r="A17" s="130">
        <f t="shared" si="12"/>
        <v>6</v>
      </c>
      <c r="B17" s="144" t="str">
        <f t="array" ref="B17">XLOOKUP(C17,'Object Codes'!$B$3:$B$51,'Object Codes'!$A$3:$A$51,"")</f>
        <v/>
      </c>
      <c r="C17" s="155"/>
      <c r="D17" s="146"/>
      <c r="E17" s="147"/>
      <c r="F17" s="146"/>
      <c r="G17" s="148"/>
      <c r="H17" s="147"/>
      <c r="I17" s="149">
        <f t="shared" si="8"/>
        <v>0</v>
      </c>
      <c r="J17" s="150"/>
      <c r="K17" s="151"/>
      <c r="L17" s="152"/>
      <c r="M17" s="153">
        <f t="shared" si="9"/>
        <v>0</v>
      </c>
      <c r="N17" s="154"/>
      <c r="O17" s="142"/>
      <c r="P17" s="143">
        <f t="shared" si="10"/>
        <v>0</v>
      </c>
      <c r="Q17" s="143">
        <f t="shared" si="11"/>
        <v>0</v>
      </c>
      <c r="R17" s="91"/>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row>
    <row r="18" ht="14.25" customHeight="1">
      <c r="A18" s="130">
        <f t="shared" si="12"/>
        <v>7</v>
      </c>
      <c r="B18" s="144" t="str">
        <f t="array" ref="B18">XLOOKUP(C18,'Object Codes'!$B$3:$B$51,'Object Codes'!$A$3:$A$51,"")</f>
        <v/>
      </c>
      <c r="C18" s="155"/>
      <c r="D18" s="146"/>
      <c r="E18" s="147"/>
      <c r="F18" s="146"/>
      <c r="G18" s="148"/>
      <c r="H18" s="147"/>
      <c r="I18" s="149">
        <f t="shared" si="8"/>
        <v>0</v>
      </c>
      <c r="J18" s="150"/>
      <c r="K18" s="151"/>
      <c r="L18" s="152"/>
      <c r="M18" s="153">
        <f t="shared" si="9"/>
        <v>0</v>
      </c>
      <c r="N18" s="154"/>
      <c r="O18" s="142"/>
      <c r="P18" s="143">
        <f t="shared" si="10"/>
        <v>0</v>
      </c>
      <c r="Q18" s="143">
        <f t="shared" si="11"/>
        <v>0</v>
      </c>
      <c r="R18" s="91"/>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row>
    <row r="19" ht="14.25" customHeight="1">
      <c r="A19" s="130">
        <f t="shared" si="12"/>
        <v>8</v>
      </c>
      <c r="B19" s="144" t="str">
        <f t="array" ref="B19">XLOOKUP(C19,'Object Codes'!$B$3:$B$51,'Object Codes'!$A$3:$A$51,"")</f>
        <v/>
      </c>
      <c r="C19" s="155"/>
      <c r="D19" s="146"/>
      <c r="E19" s="147"/>
      <c r="F19" s="146"/>
      <c r="G19" s="148"/>
      <c r="H19" s="147"/>
      <c r="I19" s="149">
        <f t="shared" si="8"/>
        <v>0</v>
      </c>
      <c r="J19" s="150"/>
      <c r="K19" s="151"/>
      <c r="L19" s="152"/>
      <c r="M19" s="153">
        <f t="shared" si="9"/>
        <v>0</v>
      </c>
      <c r="N19" s="154"/>
      <c r="O19" s="142"/>
      <c r="P19" s="143">
        <f t="shared" si="10"/>
        <v>0</v>
      </c>
      <c r="Q19" s="143">
        <f t="shared" si="11"/>
        <v>0</v>
      </c>
      <c r="R19" s="91"/>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row>
    <row r="20" ht="14.25" customHeight="1">
      <c r="A20" s="130">
        <f t="shared" si="12"/>
        <v>9</v>
      </c>
      <c r="B20" s="144" t="str">
        <f t="array" ref="B20">XLOOKUP(C20,'Object Codes'!$B$3:$B$51,'Object Codes'!$A$3:$A$51,"")</f>
        <v/>
      </c>
      <c r="C20" s="156"/>
      <c r="D20" s="146"/>
      <c r="E20" s="147"/>
      <c r="F20" s="146"/>
      <c r="G20" s="148"/>
      <c r="H20" s="147"/>
      <c r="I20" s="149">
        <f t="shared" si="8"/>
        <v>0</v>
      </c>
      <c r="J20" s="150"/>
      <c r="K20" s="151"/>
      <c r="L20" s="152"/>
      <c r="M20" s="153">
        <f t="shared" si="9"/>
        <v>0</v>
      </c>
      <c r="N20" s="154"/>
      <c r="O20" s="142"/>
      <c r="P20" s="143">
        <f t="shared" si="10"/>
        <v>0</v>
      </c>
      <c r="Q20" s="143">
        <f t="shared" si="11"/>
        <v>0</v>
      </c>
      <c r="R20" s="91"/>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row>
    <row r="21" ht="14.25" customHeight="1">
      <c r="A21" s="130">
        <f t="shared" si="12"/>
        <v>10</v>
      </c>
      <c r="B21" s="144" t="str">
        <f t="array" ref="B21">XLOOKUP(C21,'Object Codes'!$B$3:$B$51,'Object Codes'!$A$3:$A$51,"")</f>
        <v/>
      </c>
      <c r="C21" s="155"/>
      <c r="D21" s="146"/>
      <c r="E21" s="147"/>
      <c r="F21" s="146"/>
      <c r="G21" s="148"/>
      <c r="H21" s="147"/>
      <c r="I21" s="149">
        <f t="shared" si="8"/>
        <v>0</v>
      </c>
      <c r="J21" s="150"/>
      <c r="K21" s="151"/>
      <c r="L21" s="152"/>
      <c r="M21" s="153">
        <f t="shared" si="9"/>
        <v>0</v>
      </c>
      <c r="N21" s="154"/>
      <c r="O21" s="142"/>
      <c r="P21" s="143">
        <f t="shared" si="10"/>
        <v>0</v>
      </c>
      <c r="Q21" s="143">
        <f t="shared" si="11"/>
        <v>0</v>
      </c>
      <c r="R21" s="91"/>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row>
    <row r="22" ht="14.25" customHeight="1">
      <c r="A22" s="130">
        <f t="shared" si="12"/>
        <v>11</v>
      </c>
      <c r="B22" s="144" t="str">
        <f t="array" ref="B22">XLOOKUP(C22,'Object Codes'!$B$3:$B$51,'Object Codes'!$A$3:$A$51,"")</f>
        <v/>
      </c>
      <c r="C22" s="155"/>
      <c r="D22" s="146"/>
      <c r="E22" s="147"/>
      <c r="F22" s="146"/>
      <c r="G22" s="148"/>
      <c r="H22" s="147"/>
      <c r="I22" s="149">
        <f t="shared" si="8"/>
        <v>0</v>
      </c>
      <c r="J22" s="150"/>
      <c r="K22" s="151"/>
      <c r="L22" s="152"/>
      <c r="M22" s="153">
        <f t="shared" si="9"/>
        <v>0</v>
      </c>
      <c r="N22" s="154"/>
      <c r="O22" s="142"/>
      <c r="P22" s="143">
        <f t="shared" si="10"/>
        <v>0</v>
      </c>
      <c r="Q22" s="143">
        <f t="shared" si="11"/>
        <v>0</v>
      </c>
      <c r="R22" s="91"/>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row>
    <row r="23" ht="14.25" customHeight="1">
      <c r="A23" s="130">
        <f t="shared" si="12"/>
        <v>12</v>
      </c>
      <c r="B23" s="144" t="str">
        <f t="array" ref="B23">XLOOKUP(C23,'Object Codes'!$B$3:$B$51,'Object Codes'!$A$3:$A$51,"")</f>
        <v/>
      </c>
      <c r="C23" s="155"/>
      <c r="D23" s="146"/>
      <c r="E23" s="147"/>
      <c r="F23" s="146"/>
      <c r="G23" s="148"/>
      <c r="H23" s="147"/>
      <c r="I23" s="149">
        <f t="shared" si="8"/>
        <v>0</v>
      </c>
      <c r="J23" s="150"/>
      <c r="K23" s="151"/>
      <c r="L23" s="152"/>
      <c r="M23" s="153">
        <f t="shared" si="9"/>
        <v>0</v>
      </c>
      <c r="N23" s="154"/>
      <c r="O23" s="142"/>
      <c r="P23" s="143">
        <f t="shared" si="10"/>
        <v>0</v>
      </c>
      <c r="Q23" s="143">
        <f t="shared" si="11"/>
        <v>0</v>
      </c>
      <c r="R23" s="91"/>
      <c r="S23" s="142"/>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row>
    <row r="24" ht="14.25" customHeight="1">
      <c r="A24" s="130">
        <f t="shared" si="12"/>
        <v>13</v>
      </c>
      <c r="B24" s="144" t="str">
        <f t="array" ref="B24">XLOOKUP(C24,'Object Codes'!$B$3:$B$51,'Object Codes'!$A$3:$A$51,"")</f>
        <v/>
      </c>
      <c r="C24" s="155"/>
      <c r="D24" s="146"/>
      <c r="E24" s="147"/>
      <c r="F24" s="146"/>
      <c r="G24" s="148"/>
      <c r="H24" s="147"/>
      <c r="I24" s="149">
        <f t="shared" si="8"/>
        <v>0</v>
      </c>
      <c r="J24" s="150"/>
      <c r="K24" s="151"/>
      <c r="L24" s="152"/>
      <c r="M24" s="153">
        <f t="shared" si="9"/>
        <v>0</v>
      </c>
      <c r="N24" s="154"/>
      <c r="O24" s="142"/>
      <c r="P24" s="143">
        <f t="shared" si="10"/>
        <v>0</v>
      </c>
      <c r="Q24" s="143">
        <f t="shared" si="11"/>
        <v>0</v>
      </c>
      <c r="R24" s="91"/>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row>
    <row r="25" ht="14.25" customHeight="1">
      <c r="A25" s="130">
        <f t="shared" si="12"/>
        <v>14</v>
      </c>
      <c r="B25" s="144" t="str">
        <f t="array" ref="B25">XLOOKUP(C25,'Object Codes'!$B$3:$B$51,'Object Codes'!$A$3:$A$51,"")</f>
        <v/>
      </c>
      <c r="C25" s="155"/>
      <c r="D25" s="146"/>
      <c r="E25" s="147"/>
      <c r="F25" s="146"/>
      <c r="G25" s="148"/>
      <c r="H25" s="147"/>
      <c r="I25" s="149">
        <f t="shared" si="8"/>
        <v>0</v>
      </c>
      <c r="J25" s="150"/>
      <c r="K25" s="151"/>
      <c r="L25" s="152"/>
      <c r="M25" s="153">
        <f t="shared" si="9"/>
        <v>0</v>
      </c>
      <c r="N25" s="154"/>
      <c r="O25" s="142"/>
      <c r="P25" s="143">
        <f t="shared" si="10"/>
        <v>0</v>
      </c>
      <c r="Q25" s="143">
        <f t="shared" si="11"/>
        <v>0</v>
      </c>
      <c r="R25" s="91"/>
      <c r="S25" s="142"/>
      <c r="T25" s="142"/>
      <c r="U25" s="142"/>
      <c r="V25" s="142"/>
      <c r="W25" s="142"/>
      <c r="X25" s="142"/>
      <c r="Y25" s="142"/>
      <c r="Z25" s="142"/>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row>
    <row r="26" ht="14.25" customHeight="1">
      <c r="A26" s="130">
        <f t="shared" si="12"/>
        <v>15</v>
      </c>
      <c r="B26" s="144" t="str">
        <f t="array" ref="B26">XLOOKUP(C26,'Object Codes'!$B$3:$B$51,'Object Codes'!$A$3:$A$51,"")</f>
        <v/>
      </c>
      <c r="C26" s="155"/>
      <c r="D26" s="146"/>
      <c r="E26" s="147"/>
      <c r="F26" s="146"/>
      <c r="G26" s="148"/>
      <c r="H26" s="147"/>
      <c r="I26" s="149">
        <f t="shared" si="8"/>
        <v>0</v>
      </c>
      <c r="J26" s="150"/>
      <c r="K26" s="151"/>
      <c r="L26" s="152"/>
      <c r="M26" s="153">
        <f t="shared" si="9"/>
        <v>0</v>
      </c>
      <c r="N26" s="154"/>
      <c r="O26" s="142"/>
      <c r="P26" s="143">
        <f t="shared" si="10"/>
        <v>0</v>
      </c>
      <c r="Q26" s="143">
        <f t="shared" si="11"/>
        <v>0</v>
      </c>
      <c r="R26" s="91"/>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row>
    <row r="27" ht="14.25" customHeight="1">
      <c r="A27" s="130">
        <f t="shared" si="12"/>
        <v>16</v>
      </c>
      <c r="B27" s="144" t="str">
        <f t="array" ref="B27">XLOOKUP(C27,'Object Codes'!$B$3:$B$51,'Object Codes'!$A$3:$A$51,"")</f>
        <v/>
      </c>
      <c r="C27" s="155"/>
      <c r="D27" s="146"/>
      <c r="E27" s="147"/>
      <c r="F27" s="146"/>
      <c r="G27" s="148"/>
      <c r="H27" s="147"/>
      <c r="I27" s="149">
        <f t="shared" si="8"/>
        <v>0</v>
      </c>
      <c r="J27" s="150"/>
      <c r="K27" s="151"/>
      <c r="L27" s="152"/>
      <c r="M27" s="153">
        <f t="shared" si="9"/>
        <v>0</v>
      </c>
      <c r="N27" s="154"/>
      <c r="O27" s="142"/>
      <c r="P27" s="143">
        <f t="shared" si="10"/>
        <v>0</v>
      </c>
      <c r="Q27" s="143">
        <f t="shared" si="11"/>
        <v>0</v>
      </c>
      <c r="R27" s="91"/>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row>
    <row r="28" ht="14.25" customHeight="1">
      <c r="A28" s="130">
        <f t="shared" si="12"/>
        <v>17</v>
      </c>
      <c r="B28" s="144" t="str">
        <f t="array" ref="B28">XLOOKUP(C28,'Object Codes'!$B$3:$B$51,'Object Codes'!$A$3:$A$51,"")</f>
        <v/>
      </c>
      <c r="C28" s="155"/>
      <c r="D28" s="146"/>
      <c r="E28" s="147"/>
      <c r="F28" s="146"/>
      <c r="G28" s="148"/>
      <c r="H28" s="147"/>
      <c r="I28" s="149">
        <f t="shared" si="8"/>
        <v>0</v>
      </c>
      <c r="J28" s="150"/>
      <c r="K28" s="151"/>
      <c r="L28" s="152"/>
      <c r="M28" s="153">
        <f t="shared" si="9"/>
        <v>0</v>
      </c>
      <c r="N28" s="154"/>
      <c r="O28" s="142"/>
      <c r="P28" s="143">
        <f t="shared" si="10"/>
        <v>0</v>
      </c>
      <c r="Q28" s="143">
        <f t="shared" si="11"/>
        <v>0</v>
      </c>
      <c r="R28" s="91"/>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row>
    <row r="29" ht="14.25" customHeight="1">
      <c r="A29" s="130">
        <f t="shared" si="12"/>
        <v>18</v>
      </c>
      <c r="B29" s="144" t="str">
        <f t="array" ref="B29">XLOOKUP(C29,'Object Codes'!$B$3:$B$51,'Object Codes'!$A$3:$A$51,"")</f>
        <v/>
      </c>
      <c r="C29" s="155"/>
      <c r="D29" s="146"/>
      <c r="E29" s="147"/>
      <c r="F29" s="146"/>
      <c r="G29" s="148"/>
      <c r="H29" s="147"/>
      <c r="I29" s="149">
        <f t="shared" si="8"/>
        <v>0</v>
      </c>
      <c r="J29" s="150"/>
      <c r="K29" s="151"/>
      <c r="L29" s="152"/>
      <c r="M29" s="153">
        <f t="shared" si="9"/>
        <v>0</v>
      </c>
      <c r="N29" s="154"/>
      <c r="O29" s="142"/>
      <c r="P29" s="143">
        <f t="shared" si="10"/>
        <v>0</v>
      </c>
      <c r="Q29" s="143">
        <f t="shared" si="11"/>
        <v>0</v>
      </c>
      <c r="R29" s="91"/>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row>
    <row r="30" ht="14.25" customHeight="1">
      <c r="A30" s="130">
        <f t="shared" si="12"/>
        <v>19</v>
      </c>
      <c r="B30" s="144" t="str">
        <f t="array" ref="B30">XLOOKUP(C30,'Object Codes'!$B$3:$B$51,'Object Codes'!$A$3:$A$51,"")</f>
        <v/>
      </c>
      <c r="C30" s="155"/>
      <c r="D30" s="146"/>
      <c r="E30" s="147"/>
      <c r="F30" s="146"/>
      <c r="G30" s="148"/>
      <c r="H30" s="147"/>
      <c r="I30" s="149">
        <f t="shared" si="8"/>
        <v>0</v>
      </c>
      <c r="J30" s="150"/>
      <c r="K30" s="151"/>
      <c r="L30" s="152"/>
      <c r="M30" s="153">
        <f t="shared" si="9"/>
        <v>0</v>
      </c>
      <c r="N30" s="154"/>
      <c r="O30" s="142"/>
      <c r="P30" s="143">
        <f t="shared" si="10"/>
        <v>0</v>
      </c>
      <c r="Q30" s="143">
        <f t="shared" si="11"/>
        <v>0</v>
      </c>
      <c r="R30" s="91"/>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row>
    <row r="31" ht="14.25" customHeight="1">
      <c r="A31" s="130">
        <f t="shared" si="12"/>
        <v>20</v>
      </c>
      <c r="B31" s="144" t="str">
        <f t="array" ref="B31">XLOOKUP(C31,'Object Codes'!$B$3:$B$51,'Object Codes'!$A$3:$A$51,"")</f>
        <v/>
      </c>
      <c r="C31" s="155"/>
      <c r="D31" s="146"/>
      <c r="E31" s="147"/>
      <c r="F31" s="146"/>
      <c r="G31" s="148"/>
      <c r="H31" s="147"/>
      <c r="I31" s="149">
        <f t="shared" si="8"/>
        <v>0</v>
      </c>
      <c r="J31" s="150"/>
      <c r="K31" s="151"/>
      <c r="L31" s="152"/>
      <c r="M31" s="153">
        <f t="shared" si="9"/>
        <v>0</v>
      </c>
      <c r="N31" s="154"/>
      <c r="O31" s="142"/>
      <c r="P31" s="143">
        <f t="shared" si="10"/>
        <v>0</v>
      </c>
      <c r="Q31" s="143">
        <f t="shared" si="11"/>
        <v>0</v>
      </c>
      <c r="R31" s="91"/>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row>
    <row r="32" ht="14.25" customHeight="1">
      <c r="A32" s="130">
        <f t="shared" si="12"/>
        <v>21</v>
      </c>
      <c r="B32" s="144" t="str">
        <f t="array" ref="B32">XLOOKUP(C32,'Object Codes'!$B$3:$B$51,'Object Codes'!$A$3:$A$51,"")</f>
        <v/>
      </c>
      <c r="C32" s="156"/>
      <c r="D32" s="146"/>
      <c r="E32" s="147"/>
      <c r="F32" s="146"/>
      <c r="G32" s="148"/>
      <c r="H32" s="147"/>
      <c r="I32" s="149">
        <f t="shared" si="8"/>
        <v>0</v>
      </c>
      <c r="J32" s="150"/>
      <c r="K32" s="151"/>
      <c r="L32" s="152"/>
      <c r="M32" s="153">
        <f t="shared" si="9"/>
        <v>0</v>
      </c>
      <c r="N32" s="154"/>
      <c r="O32" s="142"/>
      <c r="P32" s="143">
        <f t="shared" si="10"/>
        <v>0</v>
      </c>
      <c r="Q32" s="143">
        <f t="shared" si="11"/>
        <v>0</v>
      </c>
      <c r="R32" s="91"/>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row>
    <row r="33" ht="14.25" customHeight="1">
      <c r="A33" s="130">
        <f t="shared" si="12"/>
        <v>22</v>
      </c>
      <c r="B33" s="144" t="str">
        <f t="array" ref="B33">XLOOKUP(C33,'Object Codes'!$B$3:$B$51,'Object Codes'!$A$3:$A$51,"")</f>
        <v/>
      </c>
      <c r="C33" s="155"/>
      <c r="D33" s="146"/>
      <c r="E33" s="147"/>
      <c r="F33" s="146"/>
      <c r="G33" s="148"/>
      <c r="H33" s="147"/>
      <c r="I33" s="149">
        <f t="shared" si="8"/>
        <v>0</v>
      </c>
      <c r="J33" s="150"/>
      <c r="K33" s="151"/>
      <c r="L33" s="152"/>
      <c r="M33" s="153">
        <f t="shared" si="9"/>
        <v>0</v>
      </c>
      <c r="N33" s="154"/>
      <c r="O33" s="142"/>
      <c r="P33" s="143">
        <f t="shared" si="10"/>
        <v>0</v>
      </c>
      <c r="Q33" s="143">
        <f t="shared" si="11"/>
        <v>0</v>
      </c>
      <c r="R33" s="91"/>
      <c r="S33" s="142"/>
      <c r="T33" s="142"/>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row>
    <row r="34" ht="14.25" customHeight="1">
      <c r="A34" s="130">
        <f t="shared" si="12"/>
        <v>23</v>
      </c>
      <c r="B34" s="144" t="str">
        <f t="array" ref="B34">XLOOKUP(C34,'Object Codes'!$B$3:$B$51,'Object Codes'!$A$3:$A$51,"")</f>
        <v/>
      </c>
      <c r="C34" s="155"/>
      <c r="D34" s="146"/>
      <c r="E34" s="147"/>
      <c r="F34" s="146"/>
      <c r="G34" s="148"/>
      <c r="H34" s="147"/>
      <c r="I34" s="149">
        <f t="shared" si="8"/>
        <v>0</v>
      </c>
      <c r="J34" s="150"/>
      <c r="K34" s="151"/>
      <c r="L34" s="152"/>
      <c r="M34" s="153">
        <f t="shared" si="9"/>
        <v>0</v>
      </c>
      <c r="N34" s="154"/>
      <c r="O34" s="142"/>
      <c r="P34" s="143">
        <f t="shared" si="10"/>
        <v>0</v>
      </c>
      <c r="Q34" s="143">
        <f t="shared" si="11"/>
        <v>0</v>
      </c>
      <c r="R34" s="91"/>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row>
    <row r="35" ht="14.25" customHeight="1">
      <c r="A35" s="130">
        <f t="shared" si="12"/>
        <v>24</v>
      </c>
      <c r="B35" s="144" t="str">
        <f t="array" ref="B35">XLOOKUP(C35,'Object Codes'!$B$3:$B$51,'Object Codes'!$A$3:$A$51,"")</f>
        <v/>
      </c>
      <c r="C35" s="155"/>
      <c r="D35" s="146"/>
      <c r="E35" s="147"/>
      <c r="F35" s="146"/>
      <c r="G35" s="148"/>
      <c r="H35" s="147"/>
      <c r="I35" s="149">
        <f t="shared" si="8"/>
        <v>0</v>
      </c>
      <c r="J35" s="150"/>
      <c r="K35" s="151"/>
      <c r="L35" s="152"/>
      <c r="M35" s="153">
        <f t="shared" si="9"/>
        <v>0</v>
      </c>
      <c r="N35" s="154"/>
      <c r="O35" s="142"/>
      <c r="P35" s="143">
        <f t="shared" si="10"/>
        <v>0</v>
      </c>
      <c r="Q35" s="143">
        <f t="shared" si="11"/>
        <v>0</v>
      </c>
      <c r="R35" s="91"/>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row>
    <row r="36" ht="14.25" customHeight="1">
      <c r="A36" s="130">
        <f t="shared" si="12"/>
        <v>25</v>
      </c>
      <c r="B36" s="144" t="str">
        <f t="array" ref="B36">XLOOKUP(C36,'Object Codes'!$B$3:$B$51,'Object Codes'!$A$3:$A$51,"")</f>
        <v/>
      </c>
      <c r="C36" s="155"/>
      <c r="D36" s="146"/>
      <c r="E36" s="147"/>
      <c r="F36" s="146"/>
      <c r="G36" s="148"/>
      <c r="H36" s="147"/>
      <c r="I36" s="149">
        <f t="shared" si="8"/>
        <v>0</v>
      </c>
      <c r="J36" s="150"/>
      <c r="K36" s="151"/>
      <c r="L36" s="152"/>
      <c r="M36" s="153">
        <f t="shared" si="9"/>
        <v>0</v>
      </c>
      <c r="N36" s="154"/>
      <c r="O36" s="142"/>
      <c r="P36" s="143">
        <f t="shared" si="10"/>
        <v>0</v>
      </c>
      <c r="Q36" s="143">
        <f t="shared" si="11"/>
        <v>0</v>
      </c>
      <c r="R36" s="91"/>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row>
    <row r="37" ht="14.25" customHeight="1">
      <c r="A37" s="130">
        <f t="shared" si="12"/>
        <v>26</v>
      </c>
      <c r="B37" s="144" t="str">
        <f t="array" ref="B37">XLOOKUP(C37,'Object Codes'!$B$3:$B$51,'Object Codes'!$A$3:$A$51,"")</f>
        <v/>
      </c>
      <c r="C37" s="155"/>
      <c r="D37" s="146"/>
      <c r="E37" s="147"/>
      <c r="F37" s="146"/>
      <c r="G37" s="148"/>
      <c r="H37" s="147"/>
      <c r="I37" s="149">
        <f t="shared" si="8"/>
        <v>0</v>
      </c>
      <c r="J37" s="150"/>
      <c r="K37" s="151"/>
      <c r="L37" s="152"/>
      <c r="M37" s="153">
        <f t="shared" si="9"/>
        <v>0</v>
      </c>
      <c r="N37" s="154"/>
      <c r="O37" s="142"/>
      <c r="P37" s="143">
        <f t="shared" si="10"/>
        <v>0</v>
      </c>
      <c r="Q37" s="143">
        <f t="shared" si="11"/>
        <v>0</v>
      </c>
      <c r="R37" s="91"/>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row>
    <row r="38" ht="14.25" customHeight="1">
      <c r="A38" s="130">
        <f t="shared" si="12"/>
        <v>27</v>
      </c>
      <c r="B38" s="144" t="str">
        <f t="array" ref="B38">XLOOKUP(C38,'Object Codes'!$B$3:$B$51,'Object Codes'!$A$3:$A$51,"")</f>
        <v/>
      </c>
      <c r="C38" s="155"/>
      <c r="D38" s="146"/>
      <c r="E38" s="147"/>
      <c r="F38" s="146"/>
      <c r="G38" s="148"/>
      <c r="H38" s="147"/>
      <c r="I38" s="149">
        <f t="shared" si="8"/>
        <v>0</v>
      </c>
      <c r="J38" s="150"/>
      <c r="K38" s="151"/>
      <c r="L38" s="152"/>
      <c r="M38" s="153">
        <f t="shared" si="9"/>
        <v>0</v>
      </c>
      <c r="N38" s="154"/>
      <c r="O38" s="142"/>
      <c r="P38" s="143">
        <f t="shared" si="10"/>
        <v>0</v>
      </c>
      <c r="Q38" s="143">
        <f t="shared" si="11"/>
        <v>0</v>
      </c>
      <c r="R38" s="91"/>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row>
    <row r="39" ht="14.25" customHeight="1">
      <c r="A39" s="130">
        <f t="shared" si="12"/>
        <v>28</v>
      </c>
      <c r="B39" s="144" t="str">
        <f t="array" ref="B39">XLOOKUP(C39,'Object Codes'!$B$3:$B$51,'Object Codes'!$A$3:$A$51,"")</f>
        <v/>
      </c>
      <c r="C39" s="155"/>
      <c r="D39" s="157"/>
      <c r="E39" s="158"/>
      <c r="F39" s="157"/>
      <c r="G39" s="159"/>
      <c r="H39" s="158"/>
      <c r="I39" s="149">
        <f t="shared" si="8"/>
        <v>0</v>
      </c>
      <c r="J39" s="150"/>
      <c r="K39" s="151"/>
      <c r="L39" s="152"/>
      <c r="M39" s="153">
        <f t="shared" si="9"/>
        <v>0</v>
      </c>
      <c r="N39" s="154"/>
      <c r="O39" s="142"/>
      <c r="P39" s="143">
        <f t="shared" si="10"/>
        <v>0</v>
      </c>
      <c r="Q39" s="143">
        <f t="shared" si="11"/>
        <v>0</v>
      </c>
      <c r="R39" s="91"/>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row>
    <row r="40" ht="14.25" customHeight="1">
      <c r="A40" s="130">
        <f t="shared" si="12"/>
        <v>29</v>
      </c>
      <c r="B40" s="144" t="str">
        <f t="array" ref="B40">XLOOKUP(C40,'Object Codes'!$B$3:$B$51,'Object Codes'!$A$3:$A$51,"")</f>
        <v/>
      </c>
      <c r="C40" s="155"/>
      <c r="D40" s="157"/>
      <c r="E40" s="158"/>
      <c r="F40" s="157"/>
      <c r="G40" s="159"/>
      <c r="H40" s="158"/>
      <c r="I40" s="149">
        <f t="shared" si="8"/>
        <v>0</v>
      </c>
      <c r="J40" s="150"/>
      <c r="K40" s="151"/>
      <c r="L40" s="152"/>
      <c r="M40" s="153">
        <f t="shared" si="9"/>
        <v>0</v>
      </c>
      <c r="N40" s="154"/>
      <c r="O40" s="142"/>
      <c r="P40" s="143">
        <f t="shared" si="10"/>
        <v>0</v>
      </c>
      <c r="Q40" s="143">
        <f t="shared" si="11"/>
        <v>0</v>
      </c>
      <c r="R40" s="91"/>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row>
    <row r="41" ht="14.25" customHeight="1">
      <c r="A41" s="130">
        <f t="shared" si="12"/>
        <v>30</v>
      </c>
      <c r="B41" s="144" t="str">
        <f t="array" ref="B41">XLOOKUP(C41,'Object Codes'!$B$3:$B$51,'Object Codes'!$A$3:$A$51,"")</f>
        <v/>
      </c>
      <c r="C41" s="160"/>
      <c r="D41" s="146"/>
      <c r="E41" s="147"/>
      <c r="F41" s="146"/>
      <c r="G41" s="148"/>
      <c r="H41" s="147"/>
      <c r="I41" s="149">
        <f t="shared" si="8"/>
        <v>0</v>
      </c>
      <c r="J41" s="161"/>
      <c r="K41" s="162"/>
      <c r="L41" s="152"/>
      <c r="M41" s="153">
        <f t="shared" si="9"/>
        <v>0</v>
      </c>
      <c r="N41" s="163"/>
      <c r="O41" s="142"/>
      <c r="P41" s="143">
        <f t="shared" si="10"/>
        <v>0</v>
      </c>
      <c r="Q41" s="143">
        <f t="shared" si="11"/>
        <v>0</v>
      </c>
      <c r="R41" s="91"/>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row>
    <row r="42" ht="14.25" customHeight="1">
      <c r="A42" s="130">
        <f t="shared" si="12"/>
        <v>31</v>
      </c>
      <c r="B42" s="144" t="str">
        <f t="array" ref="B42">XLOOKUP(C42,'Object Codes'!$B$3:$B$51,'Object Codes'!$A$3:$A$51,"")</f>
        <v/>
      </c>
      <c r="C42" s="160"/>
      <c r="D42" s="146"/>
      <c r="E42" s="147"/>
      <c r="F42" s="146"/>
      <c r="G42" s="148"/>
      <c r="H42" s="147"/>
      <c r="I42" s="149">
        <f t="shared" si="8"/>
        <v>0</v>
      </c>
      <c r="J42" s="161"/>
      <c r="K42" s="162"/>
      <c r="L42" s="152"/>
      <c r="M42" s="153">
        <f t="shared" si="9"/>
        <v>0</v>
      </c>
      <c r="N42" s="163"/>
      <c r="O42" s="142"/>
      <c r="P42" s="143">
        <f t="shared" si="10"/>
        <v>0</v>
      </c>
      <c r="Q42" s="143">
        <f t="shared" si="11"/>
        <v>0</v>
      </c>
      <c r="R42" s="91"/>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row>
    <row r="43" ht="14.25" customHeight="1">
      <c r="A43" s="130">
        <f t="shared" si="12"/>
        <v>32</v>
      </c>
      <c r="B43" s="144" t="str">
        <f t="array" ref="B43">XLOOKUP(C43,'Object Codes'!$B$3:$B$51,'Object Codes'!$A$3:$A$51,"")</f>
        <v/>
      </c>
      <c r="C43" s="160"/>
      <c r="D43" s="146"/>
      <c r="E43" s="147"/>
      <c r="F43" s="146"/>
      <c r="G43" s="148"/>
      <c r="H43" s="147"/>
      <c r="I43" s="149">
        <f t="shared" si="8"/>
        <v>0</v>
      </c>
      <c r="J43" s="161"/>
      <c r="K43" s="162"/>
      <c r="L43" s="152"/>
      <c r="M43" s="153">
        <f t="shared" si="9"/>
        <v>0</v>
      </c>
      <c r="N43" s="163"/>
      <c r="O43" s="142"/>
      <c r="P43" s="143">
        <f t="shared" si="10"/>
        <v>0</v>
      </c>
      <c r="Q43" s="143">
        <f t="shared" si="11"/>
        <v>0</v>
      </c>
      <c r="R43" s="91"/>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row>
    <row r="44" ht="14.25" customHeight="1">
      <c r="A44" s="130">
        <f t="shared" si="12"/>
        <v>33</v>
      </c>
      <c r="B44" s="144" t="str">
        <f t="array" ref="B44">XLOOKUP(C44,'Object Codes'!$B$3:$B$51,'Object Codes'!$A$3:$A$51,"")</f>
        <v/>
      </c>
      <c r="C44" s="164"/>
      <c r="D44" s="146"/>
      <c r="E44" s="147"/>
      <c r="F44" s="146"/>
      <c r="G44" s="148"/>
      <c r="H44" s="147"/>
      <c r="I44" s="149">
        <f t="shared" si="8"/>
        <v>0</v>
      </c>
      <c r="J44" s="161"/>
      <c r="K44" s="162"/>
      <c r="L44" s="152"/>
      <c r="M44" s="153">
        <f t="shared" si="9"/>
        <v>0</v>
      </c>
      <c r="N44" s="163"/>
      <c r="O44" s="142"/>
      <c r="P44" s="143">
        <f t="shared" si="10"/>
        <v>0</v>
      </c>
      <c r="Q44" s="143">
        <f t="shared" si="11"/>
        <v>0</v>
      </c>
      <c r="R44" s="91"/>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row>
    <row r="45" ht="14.25" customHeight="1">
      <c r="A45" s="130">
        <f t="shared" si="12"/>
        <v>34</v>
      </c>
      <c r="B45" s="144" t="str">
        <f t="array" ref="B45">XLOOKUP(C45,'Object Codes'!$B$3:$B$51,'Object Codes'!$A$3:$A$51,"")</f>
        <v/>
      </c>
      <c r="C45" s="160"/>
      <c r="D45" s="146"/>
      <c r="E45" s="147"/>
      <c r="F45" s="146"/>
      <c r="G45" s="148"/>
      <c r="H45" s="147"/>
      <c r="I45" s="149">
        <f t="shared" si="8"/>
        <v>0</v>
      </c>
      <c r="J45" s="161"/>
      <c r="K45" s="162"/>
      <c r="L45" s="152"/>
      <c r="M45" s="153">
        <f t="shared" si="9"/>
        <v>0</v>
      </c>
      <c r="N45" s="163"/>
      <c r="O45" s="142"/>
      <c r="P45" s="143">
        <f t="shared" si="10"/>
        <v>0</v>
      </c>
      <c r="Q45" s="143">
        <f t="shared" si="11"/>
        <v>0</v>
      </c>
      <c r="R45" s="91"/>
      <c r="S45" s="142"/>
      <c r="T45" s="142"/>
      <c r="U45" s="142"/>
      <c r="V45" s="142"/>
      <c r="W45" s="142"/>
      <c r="X45" s="142"/>
      <c r="Y45" s="142"/>
      <c r="Z45" s="14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row>
    <row r="46" ht="14.25" customHeight="1">
      <c r="A46" s="130">
        <f t="shared" si="12"/>
        <v>35</v>
      </c>
      <c r="B46" s="144" t="str">
        <f t="array" ref="B46">XLOOKUP(C46,'Object Codes'!$B$3:$B$51,'Object Codes'!$A$3:$A$51,"")</f>
        <v/>
      </c>
      <c r="C46" s="160"/>
      <c r="D46" s="146"/>
      <c r="E46" s="147"/>
      <c r="F46" s="146"/>
      <c r="G46" s="148"/>
      <c r="H46" s="147"/>
      <c r="I46" s="149">
        <f t="shared" si="8"/>
        <v>0</v>
      </c>
      <c r="J46" s="161"/>
      <c r="K46" s="162"/>
      <c r="L46" s="152"/>
      <c r="M46" s="153">
        <f t="shared" si="9"/>
        <v>0</v>
      </c>
      <c r="N46" s="163"/>
      <c r="O46" s="142"/>
      <c r="P46" s="143">
        <f t="shared" si="10"/>
        <v>0</v>
      </c>
      <c r="Q46" s="143">
        <f t="shared" si="11"/>
        <v>0</v>
      </c>
      <c r="R46" s="91"/>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row>
  </sheetData>
  <mergeCells count="13">
    <mergeCell ref="L10:L11"/>
    <mergeCell ref="M10:M11"/>
    <mergeCell ref="B10:I10"/>
    <mergeCell ref="D8:E8"/>
    <mergeCell ref="F8:H8"/>
    <mergeCell ref="J6:M8"/>
    <mergeCell ref="E2:F2"/>
    <mergeCell ref="A9:A11"/>
    <mergeCell ref="J10:J11"/>
    <mergeCell ref="K10:K11"/>
    <mergeCell ref="N10:N11"/>
    <mergeCell ref="N6:N9"/>
    <mergeCell ref="B1:C1"/>
  </mergeCells>
  <dataValidations>
    <dataValidation type="list" allowBlank="1" showErrorMessage="1" sqref="C12:C46">
      <formula1>'Object Codes'!$B$3:$B$51</formula1>
    </dataValidation>
  </dataValidations>
  <printOptions/>
  <pageMargins bottom="0.75" footer="0.0" header="0.0" left="0.25" right="0.25" top="0.75"/>
  <pageSetup fitToHeight="0" paperSize="3" orientation="landscape"/>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27.43"/>
    <col customWidth="1" min="2" max="2" width="55.14"/>
    <col customWidth="1" min="3" max="3" width="54.43"/>
    <col customWidth="1" min="4" max="4" width="68.71"/>
  </cols>
  <sheetData>
    <row r="1">
      <c r="A1" s="165" t="s">
        <v>75</v>
      </c>
      <c r="B1" s="1"/>
      <c r="C1" s="1"/>
      <c r="D1" s="165" t="s">
        <v>76</v>
      </c>
      <c r="E1" s="1"/>
      <c r="F1" s="1"/>
      <c r="G1" s="1"/>
      <c r="H1" s="1"/>
      <c r="I1" s="1"/>
      <c r="J1" s="1"/>
      <c r="K1" s="1"/>
      <c r="L1" s="1"/>
      <c r="M1" s="1"/>
      <c r="N1" s="1"/>
      <c r="O1" s="1"/>
      <c r="P1" s="1"/>
      <c r="Q1" s="1"/>
      <c r="R1" s="1"/>
      <c r="S1" s="1"/>
      <c r="T1" s="1"/>
      <c r="U1" s="1"/>
      <c r="V1" s="1"/>
      <c r="W1" s="1"/>
      <c r="X1" s="1"/>
      <c r="Y1" s="1"/>
      <c r="Z1" s="1"/>
    </row>
    <row r="2">
      <c r="A2" s="166" t="s">
        <v>64</v>
      </c>
      <c r="B2" s="166" t="s">
        <v>77</v>
      </c>
      <c r="C2" s="167" t="s">
        <v>78</v>
      </c>
      <c r="D2" s="168" t="s">
        <v>79</v>
      </c>
      <c r="E2" s="1"/>
      <c r="F2" s="1"/>
      <c r="G2" s="1"/>
      <c r="H2" s="1"/>
      <c r="I2" s="1"/>
      <c r="J2" s="1"/>
      <c r="K2" s="1"/>
      <c r="L2" s="1"/>
      <c r="M2" s="1"/>
      <c r="N2" s="1"/>
      <c r="O2" s="1"/>
      <c r="P2" s="1"/>
      <c r="Q2" s="1"/>
      <c r="R2" s="1"/>
      <c r="S2" s="1"/>
      <c r="T2" s="1"/>
      <c r="U2" s="1"/>
      <c r="V2" s="1"/>
      <c r="W2" s="1"/>
      <c r="X2" s="1"/>
      <c r="Y2" s="1"/>
      <c r="Z2" s="1"/>
    </row>
    <row r="3">
      <c r="A3" s="169" t="s">
        <v>80</v>
      </c>
      <c r="B3" s="169" t="s">
        <v>81</v>
      </c>
      <c r="C3" s="170"/>
      <c r="D3" s="171" t="s">
        <v>82</v>
      </c>
      <c r="E3" s="1"/>
      <c r="F3" s="1"/>
      <c r="G3" s="1"/>
      <c r="H3" s="1"/>
      <c r="I3" s="1"/>
      <c r="J3" s="1"/>
      <c r="K3" s="1"/>
      <c r="L3" s="1"/>
      <c r="M3" s="1"/>
      <c r="N3" s="1"/>
      <c r="O3" s="1"/>
      <c r="P3" s="1"/>
      <c r="Q3" s="1"/>
      <c r="R3" s="1"/>
      <c r="S3" s="1"/>
      <c r="T3" s="1"/>
      <c r="U3" s="1"/>
      <c r="V3" s="1"/>
      <c r="W3" s="1"/>
      <c r="X3" s="1"/>
      <c r="Y3" s="1"/>
      <c r="Z3" s="1"/>
    </row>
    <row r="4">
      <c r="A4" s="169" t="s">
        <v>80</v>
      </c>
      <c r="B4" s="169" t="s">
        <v>83</v>
      </c>
      <c r="C4" s="170"/>
      <c r="D4" s="172"/>
      <c r="E4" s="1"/>
      <c r="F4" s="1"/>
      <c r="G4" s="1"/>
      <c r="H4" s="1"/>
      <c r="I4" s="1"/>
      <c r="J4" s="1"/>
      <c r="K4" s="1"/>
      <c r="L4" s="1"/>
      <c r="M4" s="1"/>
      <c r="N4" s="1"/>
      <c r="O4" s="1"/>
      <c r="P4" s="1"/>
      <c r="Q4" s="1"/>
      <c r="R4" s="1"/>
      <c r="S4" s="1"/>
      <c r="T4" s="1"/>
      <c r="U4" s="1"/>
      <c r="V4" s="1"/>
      <c r="W4" s="1"/>
      <c r="X4" s="1"/>
      <c r="Y4" s="1"/>
      <c r="Z4" s="1"/>
    </row>
    <row r="5">
      <c r="A5" s="169" t="s">
        <v>80</v>
      </c>
      <c r="B5" s="169" t="s">
        <v>84</v>
      </c>
      <c r="C5" s="170"/>
      <c r="D5" s="172"/>
      <c r="E5" s="1"/>
      <c r="F5" s="1"/>
      <c r="G5" s="1"/>
      <c r="H5" s="1"/>
      <c r="I5" s="1"/>
      <c r="J5" s="1"/>
      <c r="K5" s="1"/>
      <c r="L5" s="1"/>
      <c r="M5" s="1"/>
      <c r="N5" s="1"/>
      <c r="O5" s="1"/>
      <c r="P5" s="1"/>
      <c r="Q5" s="1"/>
      <c r="R5" s="1"/>
      <c r="S5" s="1"/>
      <c r="T5" s="1"/>
      <c r="U5" s="1"/>
      <c r="V5" s="1"/>
      <c r="W5" s="1"/>
      <c r="X5" s="1"/>
      <c r="Y5" s="1"/>
      <c r="Z5" s="1"/>
    </row>
    <row r="6">
      <c r="A6" s="169" t="s">
        <v>80</v>
      </c>
      <c r="B6" s="169" t="s">
        <v>85</v>
      </c>
      <c r="C6" s="170"/>
      <c r="D6" s="172"/>
      <c r="E6" s="1"/>
      <c r="F6" s="1"/>
      <c r="G6" s="1"/>
      <c r="H6" s="1"/>
      <c r="I6" s="1"/>
      <c r="J6" s="1"/>
      <c r="K6" s="1"/>
      <c r="L6" s="1"/>
      <c r="M6" s="1"/>
      <c r="N6" s="1"/>
      <c r="O6" s="1"/>
      <c r="P6" s="1"/>
      <c r="Q6" s="1"/>
      <c r="R6" s="1"/>
      <c r="S6" s="1"/>
      <c r="T6" s="1"/>
      <c r="U6" s="1"/>
      <c r="V6" s="1"/>
      <c r="W6" s="1"/>
      <c r="X6" s="1"/>
      <c r="Y6" s="1"/>
      <c r="Z6" s="1"/>
    </row>
    <row r="7">
      <c r="A7" s="169" t="s">
        <v>80</v>
      </c>
      <c r="B7" s="169" t="s">
        <v>86</v>
      </c>
      <c r="C7" s="170"/>
      <c r="D7" s="172"/>
      <c r="E7" s="1"/>
      <c r="F7" s="1"/>
      <c r="G7" s="1"/>
      <c r="H7" s="1"/>
      <c r="I7" s="1"/>
      <c r="J7" s="1"/>
      <c r="K7" s="1"/>
      <c r="L7" s="1"/>
      <c r="M7" s="1"/>
      <c r="N7" s="1"/>
      <c r="O7" s="1"/>
      <c r="P7" s="1"/>
      <c r="Q7" s="1"/>
      <c r="R7" s="1"/>
      <c r="S7" s="1"/>
      <c r="T7" s="1"/>
      <c r="U7" s="1"/>
      <c r="V7" s="1"/>
      <c r="W7" s="1"/>
      <c r="X7" s="1"/>
      <c r="Y7" s="1"/>
      <c r="Z7" s="1"/>
    </row>
    <row r="8">
      <c r="A8" s="169" t="s">
        <v>80</v>
      </c>
      <c r="B8" s="169" t="s">
        <v>87</v>
      </c>
      <c r="C8" s="173" t="s">
        <v>88</v>
      </c>
      <c r="D8" s="172"/>
      <c r="E8" s="1"/>
      <c r="F8" s="1"/>
      <c r="G8" s="1"/>
      <c r="H8" s="1"/>
      <c r="I8" s="1"/>
      <c r="J8" s="1"/>
      <c r="K8" s="1"/>
      <c r="L8" s="1"/>
      <c r="M8" s="1"/>
      <c r="N8" s="1"/>
      <c r="O8" s="1"/>
      <c r="P8" s="1"/>
      <c r="Q8" s="1"/>
      <c r="R8" s="1"/>
      <c r="S8" s="1"/>
      <c r="T8" s="1"/>
      <c r="U8" s="1"/>
      <c r="V8" s="1"/>
      <c r="W8" s="1"/>
      <c r="X8" s="1"/>
      <c r="Y8" s="1"/>
      <c r="Z8" s="1"/>
    </row>
    <row r="9">
      <c r="A9" s="169" t="s">
        <v>80</v>
      </c>
      <c r="B9" s="169" t="s">
        <v>89</v>
      </c>
      <c r="C9" s="170"/>
      <c r="D9" s="172"/>
      <c r="E9" s="1"/>
      <c r="F9" s="1"/>
      <c r="G9" s="1"/>
      <c r="H9" s="1"/>
      <c r="I9" s="1"/>
      <c r="J9" s="1"/>
      <c r="K9" s="1"/>
      <c r="L9" s="1"/>
      <c r="M9" s="1"/>
      <c r="N9" s="1"/>
      <c r="O9" s="1"/>
      <c r="P9" s="1"/>
      <c r="Q9" s="1"/>
      <c r="R9" s="1"/>
      <c r="S9" s="1"/>
      <c r="T9" s="1"/>
      <c r="U9" s="1"/>
      <c r="V9" s="1"/>
      <c r="W9" s="1"/>
      <c r="X9" s="1"/>
      <c r="Y9" s="1"/>
      <c r="Z9" s="1"/>
    </row>
    <row r="10">
      <c r="A10" s="169" t="s">
        <v>80</v>
      </c>
      <c r="B10" s="169" t="s">
        <v>90</v>
      </c>
      <c r="C10" s="173" t="s">
        <v>91</v>
      </c>
      <c r="D10" s="172"/>
      <c r="E10" s="1"/>
      <c r="F10" s="1"/>
      <c r="G10" s="1"/>
      <c r="H10" s="1"/>
      <c r="I10" s="1"/>
      <c r="J10" s="1"/>
      <c r="K10" s="1"/>
      <c r="L10" s="1"/>
      <c r="M10" s="1"/>
      <c r="N10" s="1"/>
      <c r="O10" s="1"/>
      <c r="P10" s="1"/>
      <c r="Q10" s="1"/>
      <c r="R10" s="1"/>
      <c r="S10" s="1"/>
      <c r="T10" s="1"/>
      <c r="U10" s="1"/>
      <c r="V10" s="1"/>
      <c r="W10" s="1"/>
      <c r="X10" s="1"/>
      <c r="Y10" s="1"/>
      <c r="Z10" s="1"/>
    </row>
    <row r="11">
      <c r="A11" s="169" t="s">
        <v>80</v>
      </c>
      <c r="B11" s="174" t="s">
        <v>92</v>
      </c>
      <c r="C11" s="170"/>
      <c r="D11" s="172"/>
      <c r="E11" s="1"/>
      <c r="F11" s="1"/>
      <c r="G11" s="1"/>
      <c r="H11" s="1"/>
      <c r="I11" s="1"/>
      <c r="J11" s="1"/>
      <c r="K11" s="1"/>
      <c r="L11" s="1"/>
      <c r="M11" s="1"/>
      <c r="N11" s="1"/>
      <c r="O11" s="1"/>
      <c r="P11" s="1"/>
      <c r="Q11" s="1"/>
      <c r="R11" s="1"/>
      <c r="S11" s="1"/>
      <c r="T11" s="1"/>
      <c r="U11" s="1"/>
      <c r="V11" s="1"/>
      <c r="W11" s="1"/>
      <c r="X11" s="1"/>
      <c r="Y11" s="1"/>
      <c r="Z11" s="1"/>
    </row>
    <row r="12">
      <c r="A12" s="169" t="s">
        <v>80</v>
      </c>
      <c r="B12" s="174" t="s">
        <v>93</v>
      </c>
      <c r="C12" s="170"/>
      <c r="D12" s="172"/>
      <c r="E12" s="1"/>
      <c r="F12" s="1"/>
      <c r="G12" s="1"/>
      <c r="H12" s="1"/>
      <c r="I12" s="1"/>
      <c r="J12" s="1"/>
      <c r="K12" s="1"/>
      <c r="L12" s="1"/>
      <c r="M12" s="1"/>
      <c r="N12" s="1"/>
      <c r="O12" s="1"/>
      <c r="P12" s="1"/>
      <c r="Q12" s="1"/>
      <c r="R12" s="1"/>
      <c r="S12" s="1"/>
      <c r="T12" s="1"/>
      <c r="U12" s="1"/>
      <c r="V12" s="1"/>
      <c r="W12" s="1"/>
      <c r="X12" s="1"/>
      <c r="Y12" s="1"/>
      <c r="Z12" s="1"/>
    </row>
    <row r="13">
      <c r="A13" s="169" t="s">
        <v>80</v>
      </c>
      <c r="B13" s="169" t="s">
        <v>94</v>
      </c>
      <c r="C13" s="170"/>
      <c r="D13" s="172"/>
      <c r="E13" s="1"/>
      <c r="F13" s="1"/>
      <c r="G13" s="1"/>
      <c r="H13" s="1"/>
      <c r="I13" s="1"/>
      <c r="J13" s="1"/>
      <c r="K13" s="1"/>
      <c r="L13" s="1"/>
      <c r="M13" s="1"/>
      <c r="N13" s="1"/>
      <c r="O13" s="1"/>
      <c r="P13" s="1"/>
      <c r="Q13" s="1"/>
      <c r="R13" s="1"/>
      <c r="S13" s="1"/>
      <c r="T13" s="1"/>
      <c r="U13" s="1"/>
      <c r="V13" s="1"/>
      <c r="W13" s="1"/>
      <c r="X13" s="1"/>
      <c r="Y13" s="1"/>
      <c r="Z13" s="1"/>
    </row>
    <row r="14">
      <c r="A14" s="169" t="s">
        <v>80</v>
      </c>
      <c r="B14" s="169" t="s">
        <v>95</v>
      </c>
      <c r="C14" s="173" t="s">
        <v>96</v>
      </c>
      <c r="D14" s="172"/>
      <c r="E14" s="1"/>
      <c r="F14" s="1"/>
      <c r="G14" s="1"/>
      <c r="H14" s="1"/>
      <c r="I14" s="1"/>
      <c r="J14" s="1"/>
      <c r="K14" s="1"/>
      <c r="L14" s="1"/>
      <c r="M14" s="1"/>
      <c r="N14" s="1"/>
      <c r="O14" s="1"/>
      <c r="P14" s="1"/>
      <c r="Q14" s="1"/>
      <c r="R14" s="1"/>
      <c r="S14" s="1"/>
      <c r="T14" s="1"/>
      <c r="U14" s="1"/>
      <c r="V14" s="1"/>
      <c r="W14" s="1"/>
      <c r="X14" s="1"/>
      <c r="Y14" s="1"/>
      <c r="Z14" s="1"/>
    </row>
    <row r="15">
      <c r="A15" s="169" t="s">
        <v>80</v>
      </c>
      <c r="B15" s="169" t="s">
        <v>97</v>
      </c>
      <c r="C15" s="173" t="s">
        <v>98</v>
      </c>
      <c r="D15" s="172"/>
      <c r="E15" s="1"/>
      <c r="F15" s="1"/>
      <c r="G15" s="1"/>
      <c r="H15" s="1"/>
      <c r="I15" s="1"/>
      <c r="J15" s="1"/>
      <c r="K15" s="1"/>
      <c r="L15" s="1"/>
      <c r="M15" s="1"/>
      <c r="N15" s="1"/>
      <c r="O15" s="1"/>
      <c r="P15" s="1"/>
      <c r="Q15" s="1"/>
      <c r="R15" s="1"/>
      <c r="S15" s="1"/>
      <c r="T15" s="1"/>
      <c r="U15" s="1"/>
      <c r="V15" s="1"/>
      <c r="W15" s="1"/>
      <c r="X15" s="1"/>
      <c r="Y15" s="1"/>
      <c r="Z15" s="1"/>
    </row>
    <row r="16">
      <c r="A16" s="169" t="s">
        <v>80</v>
      </c>
      <c r="B16" s="169" t="s">
        <v>99</v>
      </c>
      <c r="C16" s="170"/>
      <c r="D16" s="175"/>
      <c r="E16" s="1"/>
      <c r="F16" s="1"/>
      <c r="G16" s="1"/>
      <c r="H16" s="1"/>
      <c r="I16" s="1"/>
      <c r="J16" s="1"/>
      <c r="K16" s="1"/>
      <c r="L16" s="1"/>
      <c r="M16" s="1"/>
      <c r="N16" s="1"/>
      <c r="O16" s="1"/>
      <c r="P16" s="1"/>
      <c r="Q16" s="1"/>
      <c r="R16" s="1"/>
      <c r="S16" s="1"/>
      <c r="T16" s="1"/>
      <c r="U16" s="1"/>
      <c r="V16" s="1"/>
      <c r="W16" s="1"/>
      <c r="X16" s="1"/>
      <c r="Y16" s="1"/>
      <c r="Z16" s="1"/>
    </row>
    <row r="17">
      <c r="A17" s="169" t="s">
        <v>100</v>
      </c>
      <c r="B17" s="169" t="s">
        <v>101</v>
      </c>
      <c r="C17" s="173" t="s">
        <v>102</v>
      </c>
      <c r="D17" s="171" t="s">
        <v>103</v>
      </c>
      <c r="E17" s="1"/>
      <c r="F17" s="1"/>
      <c r="G17" s="1"/>
      <c r="H17" s="1"/>
      <c r="I17" s="1"/>
      <c r="J17" s="1"/>
      <c r="K17" s="1"/>
      <c r="L17" s="1"/>
      <c r="M17" s="1"/>
      <c r="N17" s="1"/>
      <c r="O17" s="1"/>
      <c r="P17" s="1"/>
      <c r="Q17" s="1"/>
      <c r="R17" s="1"/>
      <c r="S17" s="1"/>
      <c r="T17" s="1"/>
      <c r="U17" s="1"/>
      <c r="V17" s="1"/>
      <c r="W17" s="1"/>
      <c r="X17" s="1"/>
      <c r="Y17" s="1"/>
      <c r="Z17" s="1"/>
    </row>
    <row r="18">
      <c r="A18" s="169" t="s">
        <v>100</v>
      </c>
      <c r="B18" s="169" t="s">
        <v>104</v>
      </c>
      <c r="C18" s="170"/>
      <c r="D18" s="172"/>
      <c r="E18" s="1"/>
      <c r="F18" s="1"/>
      <c r="G18" s="1"/>
      <c r="H18" s="1"/>
      <c r="I18" s="1"/>
      <c r="J18" s="1"/>
      <c r="K18" s="1"/>
      <c r="L18" s="1"/>
      <c r="M18" s="1"/>
      <c r="N18" s="1"/>
      <c r="O18" s="1"/>
      <c r="P18" s="1"/>
      <c r="Q18" s="1"/>
      <c r="R18" s="1"/>
      <c r="S18" s="1"/>
      <c r="T18" s="1"/>
      <c r="U18" s="1"/>
      <c r="V18" s="1"/>
      <c r="W18" s="1"/>
      <c r="X18" s="1"/>
      <c r="Y18" s="1"/>
      <c r="Z18" s="1"/>
    </row>
    <row r="19">
      <c r="A19" s="169" t="s">
        <v>100</v>
      </c>
      <c r="B19" s="169" t="s">
        <v>105</v>
      </c>
      <c r="C19" s="170"/>
      <c r="D19" s="172"/>
      <c r="E19" s="1"/>
      <c r="F19" s="1"/>
      <c r="G19" s="1"/>
      <c r="H19" s="1"/>
      <c r="I19" s="1"/>
      <c r="J19" s="1"/>
      <c r="K19" s="1"/>
      <c r="L19" s="1"/>
      <c r="M19" s="1"/>
      <c r="N19" s="1"/>
      <c r="O19" s="1"/>
      <c r="P19" s="1"/>
      <c r="Q19" s="1"/>
      <c r="R19" s="1"/>
      <c r="S19" s="1"/>
      <c r="T19" s="1"/>
      <c r="U19" s="1"/>
      <c r="V19" s="1"/>
      <c r="W19" s="1"/>
      <c r="X19" s="1"/>
      <c r="Y19" s="1"/>
      <c r="Z19" s="1"/>
    </row>
    <row r="20">
      <c r="A20" s="169" t="s">
        <v>100</v>
      </c>
      <c r="B20" s="169" t="s">
        <v>106</v>
      </c>
      <c r="C20" s="170"/>
      <c r="D20" s="172"/>
      <c r="E20" s="1"/>
      <c r="F20" s="1"/>
      <c r="G20" s="1"/>
      <c r="H20" s="1"/>
      <c r="I20" s="1"/>
      <c r="J20" s="1"/>
      <c r="K20" s="1"/>
      <c r="L20" s="1"/>
      <c r="M20" s="1"/>
      <c r="N20" s="1"/>
      <c r="O20" s="1"/>
      <c r="P20" s="1"/>
      <c r="Q20" s="1"/>
      <c r="R20" s="1"/>
      <c r="S20" s="1"/>
      <c r="T20" s="1"/>
      <c r="U20" s="1"/>
      <c r="V20" s="1"/>
      <c r="W20" s="1"/>
      <c r="X20" s="1"/>
      <c r="Y20" s="1"/>
      <c r="Z20" s="1"/>
    </row>
    <row r="21">
      <c r="A21" s="169" t="s">
        <v>100</v>
      </c>
      <c r="B21" s="169" t="s">
        <v>107</v>
      </c>
      <c r="C21" s="170"/>
      <c r="D21" s="172"/>
      <c r="E21" s="1"/>
      <c r="F21" s="1"/>
      <c r="G21" s="1"/>
      <c r="H21" s="1"/>
      <c r="I21" s="1"/>
      <c r="J21" s="1"/>
      <c r="K21" s="1"/>
      <c r="L21" s="1"/>
      <c r="M21" s="1"/>
      <c r="N21" s="1"/>
      <c r="O21" s="1"/>
      <c r="P21" s="1"/>
      <c r="Q21" s="1"/>
      <c r="R21" s="1"/>
      <c r="S21" s="1"/>
      <c r="T21" s="1"/>
      <c r="U21" s="1"/>
      <c r="V21" s="1"/>
      <c r="W21" s="1"/>
      <c r="X21" s="1"/>
      <c r="Y21" s="1"/>
      <c r="Z21" s="1"/>
    </row>
    <row r="22">
      <c r="A22" s="169" t="s">
        <v>100</v>
      </c>
      <c r="B22" s="169" t="s">
        <v>108</v>
      </c>
      <c r="C22" s="173" t="s">
        <v>109</v>
      </c>
      <c r="D22" s="172"/>
      <c r="E22" s="1"/>
      <c r="F22" s="1"/>
      <c r="G22" s="1"/>
      <c r="H22" s="1"/>
      <c r="I22" s="1"/>
      <c r="J22" s="1"/>
      <c r="K22" s="1"/>
      <c r="L22" s="1"/>
      <c r="M22" s="1"/>
      <c r="N22" s="1"/>
      <c r="O22" s="1"/>
      <c r="P22" s="1"/>
      <c r="Q22" s="1"/>
      <c r="R22" s="1"/>
      <c r="S22" s="1"/>
      <c r="T22" s="1"/>
      <c r="U22" s="1"/>
      <c r="V22" s="1"/>
      <c r="W22" s="1"/>
      <c r="X22" s="1"/>
      <c r="Y22" s="1"/>
      <c r="Z22" s="1"/>
    </row>
    <row r="23">
      <c r="A23" s="169" t="s">
        <v>100</v>
      </c>
      <c r="B23" s="169" t="s">
        <v>110</v>
      </c>
      <c r="C23" s="173" t="s">
        <v>111</v>
      </c>
      <c r="D23" s="172"/>
      <c r="E23" s="1"/>
      <c r="F23" s="1"/>
      <c r="G23" s="1"/>
      <c r="H23" s="1"/>
      <c r="I23" s="1"/>
      <c r="J23" s="1"/>
      <c r="K23" s="1"/>
      <c r="L23" s="1"/>
      <c r="M23" s="1"/>
      <c r="N23" s="1"/>
      <c r="O23" s="1"/>
      <c r="P23" s="1"/>
      <c r="Q23" s="1"/>
      <c r="R23" s="1"/>
      <c r="S23" s="1"/>
      <c r="T23" s="1"/>
      <c r="U23" s="1"/>
      <c r="V23" s="1"/>
      <c r="W23" s="1"/>
      <c r="X23" s="1"/>
      <c r="Y23" s="1"/>
      <c r="Z23" s="1"/>
    </row>
    <row r="24">
      <c r="A24" s="169" t="s">
        <v>100</v>
      </c>
      <c r="B24" s="169" t="s">
        <v>112</v>
      </c>
      <c r="C24" s="173" t="s">
        <v>113</v>
      </c>
      <c r="D24" s="175"/>
      <c r="E24" s="1"/>
      <c r="F24" s="1"/>
      <c r="G24" s="1"/>
      <c r="H24" s="1"/>
      <c r="I24" s="1"/>
      <c r="J24" s="1"/>
      <c r="K24" s="1"/>
      <c r="L24" s="1"/>
      <c r="M24" s="1"/>
      <c r="N24" s="1"/>
      <c r="O24" s="1"/>
      <c r="P24" s="1"/>
      <c r="Q24" s="1"/>
      <c r="R24" s="1"/>
      <c r="S24" s="1"/>
      <c r="T24" s="1"/>
      <c r="U24" s="1"/>
      <c r="V24" s="1"/>
      <c r="W24" s="1"/>
      <c r="X24" s="1"/>
      <c r="Y24" s="1"/>
      <c r="Z24" s="1"/>
    </row>
    <row r="25">
      <c r="A25" s="169" t="s">
        <v>114</v>
      </c>
      <c r="B25" s="169" t="s">
        <v>115</v>
      </c>
      <c r="C25" s="173" t="s">
        <v>116</v>
      </c>
      <c r="D25" s="171" t="s">
        <v>117</v>
      </c>
      <c r="E25" s="1"/>
      <c r="F25" s="1"/>
      <c r="G25" s="1"/>
      <c r="H25" s="1"/>
      <c r="I25" s="1"/>
      <c r="J25" s="1"/>
      <c r="K25" s="1"/>
      <c r="L25" s="1"/>
      <c r="M25" s="1"/>
      <c r="N25" s="1"/>
      <c r="O25" s="1"/>
      <c r="P25" s="1"/>
      <c r="Q25" s="1"/>
      <c r="R25" s="1"/>
      <c r="S25" s="1"/>
      <c r="T25" s="1"/>
      <c r="U25" s="1"/>
      <c r="V25" s="1"/>
      <c r="W25" s="1"/>
      <c r="X25" s="1"/>
      <c r="Y25" s="1"/>
      <c r="Z25" s="1"/>
    </row>
    <row r="26">
      <c r="A26" s="169" t="s">
        <v>114</v>
      </c>
      <c r="B26" s="169" t="s">
        <v>118</v>
      </c>
      <c r="C26" s="173" t="s">
        <v>119</v>
      </c>
      <c r="D26" s="175"/>
      <c r="E26" s="1"/>
      <c r="F26" s="1"/>
      <c r="G26" s="1"/>
      <c r="H26" s="1"/>
      <c r="I26" s="1"/>
      <c r="J26" s="1"/>
      <c r="K26" s="1"/>
      <c r="L26" s="1"/>
      <c r="M26" s="1"/>
      <c r="N26" s="1"/>
      <c r="O26" s="1"/>
      <c r="P26" s="1"/>
      <c r="Q26" s="1"/>
      <c r="R26" s="1"/>
      <c r="S26" s="1"/>
      <c r="T26" s="1"/>
      <c r="U26" s="1"/>
      <c r="V26" s="1"/>
      <c r="W26" s="1"/>
      <c r="X26" s="1"/>
      <c r="Y26" s="1"/>
      <c r="Z26" s="1"/>
    </row>
    <row r="27">
      <c r="A27" s="169" t="s">
        <v>114</v>
      </c>
      <c r="B27" s="169" t="s">
        <v>120</v>
      </c>
      <c r="C27" s="173" t="s">
        <v>121</v>
      </c>
      <c r="D27" s="176" t="s">
        <v>122</v>
      </c>
      <c r="E27" s="1"/>
      <c r="F27" s="1"/>
      <c r="G27" s="1"/>
      <c r="H27" s="1"/>
      <c r="I27" s="1"/>
      <c r="J27" s="1"/>
      <c r="K27" s="1"/>
      <c r="L27" s="1"/>
      <c r="M27" s="1"/>
      <c r="N27" s="1"/>
      <c r="O27" s="1"/>
      <c r="P27" s="1"/>
      <c r="Q27" s="1"/>
      <c r="R27" s="1"/>
      <c r="S27" s="1"/>
      <c r="T27" s="1"/>
      <c r="U27" s="1"/>
      <c r="V27" s="1"/>
      <c r="W27" s="1"/>
      <c r="X27" s="1"/>
      <c r="Y27" s="1"/>
      <c r="Z27" s="1"/>
    </row>
    <row r="28">
      <c r="A28" s="169" t="s">
        <v>114</v>
      </c>
      <c r="B28" s="169" t="s">
        <v>123</v>
      </c>
      <c r="C28" s="173" t="s">
        <v>124</v>
      </c>
      <c r="D28" s="177"/>
      <c r="E28" s="1"/>
      <c r="F28" s="1"/>
      <c r="G28" s="1"/>
      <c r="H28" s="1"/>
      <c r="I28" s="1"/>
      <c r="J28" s="1"/>
      <c r="K28" s="1"/>
      <c r="L28" s="1"/>
      <c r="M28" s="1"/>
      <c r="N28" s="1"/>
      <c r="O28" s="1"/>
      <c r="P28" s="1"/>
      <c r="Q28" s="1"/>
      <c r="R28" s="1"/>
      <c r="S28" s="1"/>
      <c r="T28" s="1"/>
      <c r="U28" s="1"/>
      <c r="V28" s="1"/>
      <c r="W28" s="1"/>
      <c r="X28" s="1"/>
      <c r="Y28" s="1"/>
      <c r="Z28" s="1"/>
    </row>
    <row r="29">
      <c r="A29" s="169" t="s">
        <v>114</v>
      </c>
      <c r="B29" s="169" t="s">
        <v>125</v>
      </c>
      <c r="C29" s="170"/>
      <c r="D29" s="176" t="s">
        <v>126</v>
      </c>
      <c r="E29" s="1"/>
      <c r="F29" s="1"/>
      <c r="G29" s="1"/>
      <c r="H29" s="1"/>
      <c r="I29" s="1"/>
      <c r="J29" s="1"/>
      <c r="K29" s="1"/>
      <c r="L29" s="1"/>
      <c r="M29" s="1"/>
      <c r="N29" s="1"/>
      <c r="O29" s="1"/>
      <c r="P29" s="1"/>
      <c r="Q29" s="1"/>
      <c r="R29" s="1"/>
      <c r="S29" s="1"/>
      <c r="T29" s="1"/>
      <c r="U29" s="1"/>
      <c r="V29" s="1"/>
      <c r="W29" s="1"/>
      <c r="X29" s="1"/>
      <c r="Y29" s="1"/>
      <c r="Z29" s="1"/>
    </row>
    <row r="30">
      <c r="A30" s="169" t="s">
        <v>114</v>
      </c>
      <c r="B30" s="169" t="s">
        <v>127</v>
      </c>
      <c r="C30" s="170"/>
      <c r="D30" s="177"/>
      <c r="E30" s="1"/>
      <c r="F30" s="1"/>
      <c r="G30" s="1"/>
      <c r="H30" s="1"/>
      <c r="I30" s="1"/>
      <c r="J30" s="1"/>
      <c r="K30" s="1"/>
      <c r="L30" s="1"/>
      <c r="M30" s="1"/>
      <c r="N30" s="1"/>
      <c r="O30" s="1"/>
      <c r="P30" s="1"/>
      <c r="Q30" s="1"/>
      <c r="R30" s="1"/>
      <c r="S30" s="1"/>
      <c r="T30" s="1"/>
      <c r="U30" s="1"/>
      <c r="V30" s="1"/>
      <c r="W30" s="1"/>
      <c r="X30" s="1"/>
      <c r="Y30" s="1"/>
      <c r="Z30" s="1"/>
    </row>
    <row r="31">
      <c r="A31" s="169" t="s">
        <v>114</v>
      </c>
      <c r="B31" s="169" t="s">
        <v>128</v>
      </c>
      <c r="C31" s="173" t="s">
        <v>129</v>
      </c>
      <c r="D31" s="177"/>
      <c r="E31" s="1"/>
      <c r="F31" s="1"/>
      <c r="G31" s="1"/>
      <c r="H31" s="1"/>
      <c r="I31" s="1"/>
      <c r="J31" s="1"/>
      <c r="K31" s="1"/>
      <c r="L31" s="1"/>
      <c r="M31" s="1"/>
      <c r="N31" s="1"/>
      <c r="O31" s="1"/>
      <c r="P31" s="1"/>
      <c r="Q31" s="1"/>
      <c r="R31" s="1"/>
      <c r="S31" s="1"/>
      <c r="T31" s="1"/>
      <c r="U31" s="1"/>
      <c r="V31" s="1"/>
      <c r="W31" s="1"/>
      <c r="X31" s="1"/>
      <c r="Y31" s="1"/>
      <c r="Z31" s="1"/>
    </row>
    <row r="32">
      <c r="A32" s="169" t="s">
        <v>114</v>
      </c>
      <c r="B32" s="169" t="s">
        <v>130</v>
      </c>
      <c r="C32" s="173" t="s">
        <v>131</v>
      </c>
      <c r="D32" s="178"/>
      <c r="E32" s="1"/>
      <c r="F32" s="1"/>
      <c r="G32" s="1"/>
      <c r="H32" s="1"/>
      <c r="I32" s="1"/>
      <c r="J32" s="1"/>
      <c r="K32" s="1"/>
      <c r="L32" s="1"/>
      <c r="M32" s="1"/>
      <c r="N32" s="1"/>
      <c r="O32" s="1"/>
      <c r="P32" s="1"/>
      <c r="Q32" s="1"/>
      <c r="R32" s="1"/>
      <c r="S32" s="1"/>
      <c r="T32" s="1"/>
      <c r="U32" s="1"/>
      <c r="V32" s="1"/>
      <c r="W32" s="1"/>
      <c r="X32" s="1"/>
      <c r="Y32" s="1"/>
      <c r="Z32" s="1"/>
    </row>
    <row r="33">
      <c r="A33" s="169" t="s">
        <v>114</v>
      </c>
      <c r="B33" s="169" t="s">
        <v>132</v>
      </c>
      <c r="C33" s="173" t="s">
        <v>133</v>
      </c>
      <c r="D33" s="178"/>
      <c r="E33" s="1"/>
      <c r="F33" s="1"/>
      <c r="G33" s="1"/>
      <c r="H33" s="1"/>
      <c r="I33" s="1"/>
      <c r="J33" s="1"/>
      <c r="K33" s="1"/>
      <c r="L33" s="1"/>
      <c r="M33" s="1"/>
      <c r="N33" s="1"/>
      <c r="O33" s="1"/>
      <c r="P33" s="1"/>
      <c r="Q33" s="1"/>
      <c r="R33" s="1"/>
      <c r="S33" s="1"/>
      <c r="T33" s="1"/>
      <c r="U33" s="1"/>
      <c r="V33" s="1"/>
      <c r="W33" s="1"/>
      <c r="X33" s="1"/>
      <c r="Y33" s="1"/>
      <c r="Z33" s="1"/>
    </row>
    <row r="34">
      <c r="A34" s="169" t="s">
        <v>114</v>
      </c>
      <c r="B34" s="169" t="s">
        <v>134</v>
      </c>
      <c r="C34" s="173" t="s">
        <v>135</v>
      </c>
      <c r="D34" s="178"/>
      <c r="E34" s="1"/>
      <c r="F34" s="1"/>
      <c r="G34" s="1"/>
      <c r="H34" s="1"/>
      <c r="I34" s="1"/>
      <c r="J34" s="1"/>
      <c r="K34" s="1"/>
      <c r="L34" s="1"/>
      <c r="M34" s="1"/>
      <c r="N34" s="1"/>
      <c r="O34" s="1"/>
      <c r="P34" s="1"/>
      <c r="Q34" s="1"/>
      <c r="R34" s="1"/>
      <c r="S34" s="1"/>
      <c r="T34" s="1"/>
      <c r="U34" s="1"/>
      <c r="V34" s="1"/>
      <c r="W34" s="1"/>
      <c r="X34" s="1"/>
      <c r="Y34" s="1"/>
      <c r="Z34" s="1"/>
    </row>
    <row r="35">
      <c r="A35" s="169" t="s">
        <v>114</v>
      </c>
      <c r="B35" s="169" t="s">
        <v>136</v>
      </c>
      <c r="C35" s="173" t="s">
        <v>137</v>
      </c>
      <c r="D35" s="178"/>
      <c r="E35" s="1"/>
      <c r="F35" s="1"/>
      <c r="G35" s="1"/>
      <c r="H35" s="1"/>
      <c r="I35" s="1"/>
      <c r="J35" s="1"/>
      <c r="K35" s="1"/>
      <c r="L35" s="1"/>
      <c r="M35" s="1"/>
      <c r="N35" s="1"/>
      <c r="O35" s="1"/>
      <c r="P35" s="1"/>
      <c r="Q35" s="1"/>
      <c r="R35" s="1"/>
      <c r="S35" s="1"/>
      <c r="T35" s="1"/>
      <c r="U35" s="1"/>
      <c r="V35" s="1"/>
      <c r="W35" s="1"/>
      <c r="X35" s="1"/>
      <c r="Y35" s="1"/>
      <c r="Z35" s="1"/>
    </row>
    <row r="36">
      <c r="A36" s="169" t="s">
        <v>138</v>
      </c>
      <c r="B36" s="169" t="s">
        <v>139</v>
      </c>
      <c r="C36" s="173" t="s">
        <v>140</v>
      </c>
      <c r="D36" s="178"/>
      <c r="E36" s="1"/>
      <c r="F36" s="1"/>
      <c r="G36" s="1"/>
      <c r="H36" s="1"/>
      <c r="I36" s="1"/>
      <c r="J36" s="1"/>
      <c r="K36" s="1"/>
      <c r="L36" s="1"/>
      <c r="M36" s="1"/>
      <c r="N36" s="1"/>
      <c r="O36" s="1"/>
      <c r="P36" s="1"/>
      <c r="Q36" s="1"/>
      <c r="R36" s="1"/>
      <c r="S36" s="1"/>
      <c r="T36" s="1"/>
      <c r="U36" s="1"/>
      <c r="V36" s="1"/>
      <c r="W36" s="1"/>
      <c r="X36" s="1"/>
      <c r="Y36" s="1"/>
      <c r="Z36" s="1"/>
    </row>
    <row r="37">
      <c r="A37" s="169" t="s">
        <v>73</v>
      </c>
      <c r="B37" s="169" t="s">
        <v>74</v>
      </c>
      <c r="C37" s="173" t="s">
        <v>141</v>
      </c>
      <c r="D37" s="171" t="s">
        <v>142</v>
      </c>
      <c r="E37" s="1"/>
      <c r="F37" s="1"/>
      <c r="G37" s="1"/>
      <c r="H37" s="1"/>
      <c r="I37" s="1"/>
      <c r="J37" s="1"/>
      <c r="K37" s="1"/>
      <c r="L37" s="1"/>
      <c r="M37" s="1"/>
      <c r="N37" s="1"/>
      <c r="O37" s="1"/>
      <c r="P37" s="1"/>
      <c r="Q37" s="1"/>
      <c r="R37" s="1"/>
      <c r="S37" s="1"/>
      <c r="T37" s="1"/>
      <c r="U37" s="1"/>
      <c r="V37" s="1"/>
      <c r="W37" s="1"/>
      <c r="X37" s="1"/>
      <c r="Y37" s="1"/>
      <c r="Z37" s="1"/>
    </row>
    <row r="38">
      <c r="A38" s="169" t="s">
        <v>73</v>
      </c>
      <c r="B38" s="169" t="s">
        <v>143</v>
      </c>
      <c r="C38" s="173" t="s">
        <v>144</v>
      </c>
      <c r="D38" s="172"/>
      <c r="E38" s="1"/>
      <c r="F38" s="1"/>
      <c r="G38" s="1"/>
      <c r="H38" s="1"/>
      <c r="I38" s="1"/>
      <c r="J38" s="1"/>
      <c r="K38" s="1"/>
      <c r="L38" s="1"/>
      <c r="M38" s="1"/>
      <c r="N38" s="1"/>
      <c r="O38" s="1"/>
      <c r="P38" s="1"/>
      <c r="Q38" s="1"/>
      <c r="R38" s="1"/>
      <c r="S38" s="1"/>
      <c r="T38" s="1"/>
      <c r="U38" s="1"/>
      <c r="V38" s="1"/>
      <c r="W38" s="1"/>
      <c r="X38" s="1"/>
      <c r="Y38" s="1"/>
      <c r="Z38" s="1"/>
    </row>
    <row r="39">
      <c r="A39" s="169" t="s">
        <v>73</v>
      </c>
      <c r="B39" s="169" t="s">
        <v>145</v>
      </c>
      <c r="C39" s="170"/>
      <c r="D39" s="172"/>
      <c r="E39" s="1"/>
      <c r="F39" s="1"/>
      <c r="G39" s="1"/>
      <c r="H39" s="1"/>
      <c r="I39" s="1"/>
      <c r="J39" s="1"/>
      <c r="K39" s="1"/>
      <c r="L39" s="1"/>
      <c r="M39" s="1"/>
      <c r="N39" s="1"/>
      <c r="O39" s="1"/>
      <c r="P39" s="1"/>
      <c r="Q39" s="1"/>
      <c r="R39" s="1"/>
      <c r="S39" s="1"/>
      <c r="T39" s="1"/>
      <c r="U39" s="1"/>
      <c r="V39" s="1"/>
      <c r="W39" s="1"/>
      <c r="X39" s="1"/>
      <c r="Y39" s="1"/>
      <c r="Z39" s="1"/>
    </row>
    <row r="40">
      <c r="A40" s="169" t="s">
        <v>73</v>
      </c>
      <c r="B40" s="169" t="s">
        <v>146</v>
      </c>
      <c r="C40" s="170"/>
      <c r="D40" s="172"/>
      <c r="E40" s="1"/>
      <c r="F40" s="1"/>
      <c r="G40" s="1"/>
      <c r="H40" s="1"/>
      <c r="I40" s="1"/>
      <c r="J40" s="1"/>
      <c r="K40" s="1"/>
      <c r="L40" s="1"/>
      <c r="M40" s="1"/>
      <c r="N40" s="1"/>
      <c r="O40" s="1"/>
      <c r="P40" s="1"/>
      <c r="Q40" s="1"/>
      <c r="R40" s="1"/>
      <c r="S40" s="1"/>
      <c r="T40" s="1"/>
      <c r="U40" s="1"/>
      <c r="V40" s="1"/>
      <c r="W40" s="1"/>
      <c r="X40" s="1"/>
      <c r="Y40" s="1"/>
      <c r="Z40" s="1"/>
    </row>
    <row r="41">
      <c r="A41" s="169" t="s">
        <v>73</v>
      </c>
      <c r="B41" s="169" t="s">
        <v>147</v>
      </c>
      <c r="C41" s="170"/>
      <c r="D41" s="172"/>
      <c r="E41" s="1"/>
      <c r="F41" s="1"/>
      <c r="G41" s="1"/>
      <c r="H41" s="1"/>
      <c r="I41" s="1"/>
      <c r="J41" s="1"/>
      <c r="K41" s="1"/>
      <c r="L41" s="1"/>
      <c r="M41" s="1"/>
      <c r="N41" s="1"/>
      <c r="O41" s="1"/>
      <c r="P41" s="1"/>
      <c r="Q41" s="1"/>
      <c r="R41" s="1"/>
      <c r="S41" s="1"/>
      <c r="T41" s="1"/>
      <c r="U41" s="1"/>
      <c r="V41" s="1"/>
      <c r="W41" s="1"/>
      <c r="X41" s="1"/>
      <c r="Y41" s="1"/>
      <c r="Z41" s="1"/>
    </row>
    <row r="42">
      <c r="A42" s="169" t="s">
        <v>73</v>
      </c>
      <c r="B42" s="169" t="s">
        <v>148</v>
      </c>
      <c r="C42" s="173" t="s">
        <v>149</v>
      </c>
      <c r="D42" s="172"/>
      <c r="E42" s="1"/>
      <c r="F42" s="1"/>
      <c r="G42" s="1"/>
      <c r="H42" s="1"/>
      <c r="I42" s="1"/>
      <c r="J42" s="1"/>
      <c r="K42" s="1"/>
      <c r="L42" s="1"/>
      <c r="M42" s="1"/>
      <c r="N42" s="1"/>
      <c r="O42" s="1"/>
      <c r="P42" s="1"/>
      <c r="Q42" s="1"/>
      <c r="R42" s="1"/>
      <c r="S42" s="1"/>
      <c r="T42" s="1"/>
      <c r="U42" s="1"/>
      <c r="V42" s="1"/>
      <c r="W42" s="1"/>
      <c r="X42" s="1"/>
      <c r="Y42" s="1"/>
      <c r="Z42" s="1"/>
    </row>
    <row r="43">
      <c r="A43" s="169" t="s">
        <v>73</v>
      </c>
      <c r="B43" s="169" t="s">
        <v>150</v>
      </c>
      <c r="C43" s="173" t="s">
        <v>151</v>
      </c>
      <c r="D43" s="175"/>
      <c r="E43" s="1"/>
      <c r="F43" s="1"/>
      <c r="G43" s="1"/>
      <c r="H43" s="1"/>
      <c r="I43" s="1"/>
      <c r="J43" s="1"/>
      <c r="K43" s="1"/>
      <c r="L43" s="1"/>
      <c r="M43" s="1"/>
      <c r="N43" s="1"/>
      <c r="O43" s="1"/>
      <c r="P43" s="1"/>
      <c r="Q43" s="1"/>
      <c r="R43" s="1"/>
      <c r="S43" s="1"/>
      <c r="T43" s="1"/>
      <c r="U43" s="1"/>
      <c r="V43" s="1"/>
      <c r="W43" s="1"/>
      <c r="X43" s="1"/>
      <c r="Y43" s="1"/>
      <c r="Z43" s="1"/>
    </row>
    <row r="44">
      <c r="A44" s="169" t="s">
        <v>152</v>
      </c>
      <c r="B44" s="169" t="s">
        <v>153</v>
      </c>
      <c r="C44" s="173" t="s">
        <v>154</v>
      </c>
      <c r="D44" s="171" t="s">
        <v>155</v>
      </c>
      <c r="E44" s="1"/>
      <c r="F44" s="1"/>
      <c r="G44" s="1"/>
      <c r="H44" s="1"/>
      <c r="I44" s="1"/>
      <c r="J44" s="1"/>
      <c r="K44" s="1"/>
      <c r="L44" s="1"/>
      <c r="M44" s="1"/>
      <c r="N44" s="1"/>
      <c r="O44" s="1"/>
      <c r="P44" s="1"/>
      <c r="Q44" s="1"/>
      <c r="R44" s="1"/>
      <c r="S44" s="1"/>
      <c r="T44" s="1"/>
      <c r="U44" s="1"/>
      <c r="V44" s="1"/>
      <c r="W44" s="1"/>
      <c r="X44" s="1"/>
      <c r="Y44" s="1"/>
      <c r="Z44" s="1"/>
    </row>
    <row r="45">
      <c r="A45" s="169" t="s">
        <v>152</v>
      </c>
      <c r="B45" s="169" t="s">
        <v>156</v>
      </c>
      <c r="C45" s="173" t="s">
        <v>157</v>
      </c>
      <c r="D45" s="172"/>
      <c r="E45" s="1"/>
      <c r="F45" s="1"/>
      <c r="G45" s="1"/>
      <c r="H45" s="1"/>
      <c r="I45" s="1"/>
      <c r="J45" s="1"/>
      <c r="K45" s="1"/>
      <c r="L45" s="1"/>
      <c r="M45" s="1"/>
      <c r="N45" s="1"/>
      <c r="O45" s="1"/>
      <c r="P45" s="1"/>
      <c r="Q45" s="1"/>
      <c r="R45" s="1"/>
      <c r="S45" s="1"/>
      <c r="T45" s="1"/>
      <c r="U45" s="1"/>
      <c r="V45" s="1"/>
      <c r="W45" s="1"/>
      <c r="X45" s="1"/>
      <c r="Y45" s="1"/>
      <c r="Z45" s="1"/>
    </row>
    <row r="46">
      <c r="A46" s="169" t="s">
        <v>152</v>
      </c>
      <c r="B46" s="169" t="s">
        <v>158</v>
      </c>
      <c r="C46" s="170"/>
      <c r="D46" s="172"/>
      <c r="E46" s="1"/>
      <c r="F46" s="1"/>
      <c r="G46" s="1"/>
      <c r="H46" s="1"/>
      <c r="I46" s="1"/>
      <c r="J46" s="1"/>
      <c r="K46" s="1"/>
      <c r="L46" s="1"/>
      <c r="M46" s="1"/>
      <c r="N46" s="1"/>
      <c r="O46" s="1"/>
      <c r="P46" s="1"/>
      <c r="Q46" s="1"/>
      <c r="R46" s="1"/>
      <c r="S46" s="1"/>
      <c r="T46" s="1"/>
      <c r="U46" s="1"/>
      <c r="V46" s="1"/>
      <c r="W46" s="1"/>
      <c r="X46" s="1"/>
      <c r="Y46" s="1"/>
      <c r="Z46" s="1"/>
    </row>
    <row r="47">
      <c r="A47" s="169" t="s">
        <v>152</v>
      </c>
      <c r="B47" s="169" t="s">
        <v>159</v>
      </c>
      <c r="C47" s="173" t="s">
        <v>160</v>
      </c>
      <c r="D47" s="172"/>
      <c r="E47" s="1"/>
      <c r="F47" s="1"/>
      <c r="G47" s="1"/>
      <c r="H47" s="1"/>
      <c r="I47" s="1"/>
      <c r="J47" s="1"/>
      <c r="K47" s="1"/>
      <c r="L47" s="1"/>
      <c r="M47" s="1"/>
      <c r="N47" s="1"/>
      <c r="O47" s="1"/>
      <c r="P47" s="1"/>
      <c r="Q47" s="1"/>
      <c r="R47" s="1"/>
      <c r="S47" s="1"/>
      <c r="T47" s="1"/>
      <c r="U47" s="1"/>
      <c r="V47" s="1"/>
      <c r="W47" s="1"/>
      <c r="X47" s="1"/>
      <c r="Y47" s="1"/>
      <c r="Z47" s="1"/>
    </row>
    <row r="48">
      <c r="A48" s="169" t="s">
        <v>152</v>
      </c>
      <c r="B48" s="169" t="s">
        <v>161</v>
      </c>
      <c r="C48" s="173" t="s">
        <v>162</v>
      </c>
      <c r="D48" s="172"/>
      <c r="E48" s="1"/>
      <c r="F48" s="1"/>
      <c r="G48" s="1"/>
      <c r="H48" s="1"/>
      <c r="I48" s="1"/>
      <c r="J48" s="1"/>
      <c r="K48" s="1"/>
      <c r="L48" s="1"/>
      <c r="M48" s="1"/>
      <c r="N48" s="1"/>
      <c r="O48" s="1"/>
      <c r="P48" s="1"/>
      <c r="Q48" s="1"/>
      <c r="R48" s="1"/>
      <c r="S48" s="1"/>
      <c r="T48" s="1"/>
      <c r="U48" s="1"/>
      <c r="V48" s="1"/>
      <c r="W48" s="1"/>
      <c r="X48" s="1"/>
      <c r="Y48" s="1"/>
      <c r="Z48" s="1"/>
    </row>
    <row r="49">
      <c r="A49" s="169" t="s">
        <v>152</v>
      </c>
      <c r="B49" s="169" t="s">
        <v>163</v>
      </c>
      <c r="C49" s="173" t="s">
        <v>164</v>
      </c>
      <c r="D49" s="172"/>
      <c r="E49" s="1"/>
      <c r="F49" s="1"/>
      <c r="G49" s="1"/>
      <c r="H49" s="1"/>
      <c r="I49" s="1"/>
      <c r="J49" s="1"/>
      <c r="K49" s="1"/>
      <c r="L49" s="1"/>
      <c r="M49" s="1"/>
      <c r="N49" s="1"/>
      <c r="O49" s="1"/>
      <c r="P49" s="1"/>
      <c r="Q49" s="1"/>
      <c r="R49" s="1"/>
      <c r="S49" s="1"/>
      <c r="T49" s="1"/>
      <c r="U49" s="1"/>
      <c r="V49" s="1"/>
      <c r="W49" s="1"/>
      <c r="X49" s="1"/>
      <c r="Y49" s="1"/>
      <c r="Z49" s="1"/>
    </row>
    <row r="50">
      <c r="A50" s="169" t="s">
        <v>152</v>
      </c>
      <c r="B50" s="169" t="s">
        <v>165</v>
      </c>
      <c r="C50" s="173" t="s">
        <v>166</v>
      </c>
      <c r="D50" s="172"/>
      <c r="E50" s="1"/>
      <c r="F50" s="1"/>
      <c r="G50" s="1"/>
      <c r="H50" s="1"/>
      <c r="I50" s="1"/>
      <c r="J50" s="1"/>
      <c r="K50" s="1"/>
      <c r="L50" s="1"/>
      <c r="M50" s="1"/>
      <c r="N50" s="1"/>
      <c r="O50" s="1"/>
      <c r="P50" s="1"/>
      <c r="Q50" s="1"/>
      <c r="R50" s="1"/>
      <c r="S50" s="1"/>
      <c r="T50" s="1"/>
      <c r="U50" s="1"/>
      <c r="V50" s="1"/>
      <c r="W50" s="1"/>
      <c r="X50" s="1"/>
      <c r="Y50" s="1"/>
      <c r="Z50" s="1"/>
    </row>
    <row r="51">
      <c r="A51" s="169" t="s">
        <v>152</v>
      </c>
      <c r="B51" s="169" t="s">
        <v>167</v>
      </c>
      <c r="C51" s="173" t="s">
        <v>168</v>
      </c>
      <c r="D51" s="175"/>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D3:D16"/>
    <mergeCell ref="D17:D24"/>
    <mergeCell ref="D25:D26"/>
    <mergeCell ref="D37:D43"/>
    <mergeCell ref="D44:D51"/>
  </mergeCells>
  <hyperlinks>
    <hyperlink r:id="rId1" ref="A1"/>
    <hyperlink r:id="rId2" ref="D1"/>
  </hyperlinks>
  <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2018-03-20T01:18:54Z</dcterms:created>
  <dc:creator>Barbie Faust</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0x010100D9FB65E7C8B3454BB36CD158844BFEB4</vt:lpwstr>
  </property>
  <property fmtid="{D5CDD505-2E9C-101B-9397-08002B2CF9AE}" pid="3" name="AuthorIds_UIVersion_2048">
    <vt:lpwstr>13</vt:lpwstr>
  </property>
  <property fmtid="{D5CDD505-2E9C-101B-9397-08002B2CF9AE}" pid="4" name="AuthorIds_UIVersion_6144">
    <vt:lpwstr>16</vt:lpwstr>
  </property>
  <property fmtid="{D5CDD505-2E9C-101B-9397-08002B2CF9AE}" pid="5" name="AuthorIds_UIVersion_5632">
    <vt:lpwstr>9</vt:lpwstr>
  </property>
  <property fmtid="{D5CDD505-2E9C-101B-9397-08002B2CF9AE}" pid="6" name="_dlc_DocIdItemGuid">
    <vt:lpwstr>ef62f12b-e45f-42c0-92d3-aa0e12e08332</vt:lpwstr>
  </property>
</Properties>
</file>